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drawings/drawing2.xml" ContentType="application/vnd.openxmlformats-officedocument.drawing+xml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activeX/activeX9.xml" ContentType="application/vnd.ms-office.activeX+xml"/>
  <Override PartName="/xl/activeX/activeX9.bin" ContentType="application/vnd.ms-office.activeX"/>
  <Override PartName="/xl/activeX/activeX10.xml" ContentType="application/vnd.ms-office.activeX+xml"/>
  <Override PartName="/xl/activeX/activeX10.bin" ContentType="application/vnd.ms-office.activeX"/>
  <Override PartName="/xl/activeX/activeX11.xml" ContentType="application/vnd.ms-office.activeX+xml"/>
  <Override PartName="/xl/activeX/activeX11.bin" ContentType="application/vnd.ms-office.activeX"/>
  <Override PartName="/xl/activeX/activeX12.xml" ContentType="application/vnd.ms-office.activeX+xml"/>
  <Override PartName="/xl/activeX/activeX12.bin" ContentType="application/vnd.ms-office.activeX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1.101.4\share\105-01-健康推進課\01_施設健診\◆予約管理\R8\◆R8 団体予約名簿受け渡し\中村くんへ\"/>
    </mc:Choice>
  </mc:AlternateContent>
  <bookViews>
    <workbookView xWindow="0" yWindow="0" windowWidth="23040" windowHeight="9120" activeTab="2"/>
  </bookViews>
  <sheets>
    <sheet name="健康診断申込書 (記入例)" sheetId="7" r:id="rId1"/>
    <sheet name="健康診断申込書" sheetId="10" r:id="rId2"/>
    <sheet name="予約名簿" sheetId="5" r:id="rId3"/>
  </sheets>
  <definedNames>
    <definedName name="_xlnm.Print_Area" localSheetId="2">予約名簿!$A$1:$U$33</definedName>
    <definedName name="_xlnm.Print_Titles" localSheetId="2">予約名簿!$10:$12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T33" i="5" l="1"/>
  <c r="AT32" i="5"/>
  <c r="AT31" i="5"/>
  <c r="AT30" i="5"/>
  <c r="AT29" i="5"/>
  <c r="AT28" i="5"/>
  <c r="AT27" i="5"/>
  <c r="AT26" i="5"/>
  <c r="AT25" i="5"/>
  <c r="AT24" i="5"/>
  <c r="AT23" i="5"/>
  <c r="AT22" i="5"/>
  <c r="AT21" i="5"/>
  <c r="AT20" i="5"/>
  <c r="AT19" i="5"/>
  <c r="AT18" i="5"/>
  <c r="AT17" i="5"/>
  <c r="AT16" i="5"/>
  <c r="AT15" i="5"/>
  <c r="AT14" i="5"/>
  <c r="AF13" i="5" l="1"/>
  <c r="AD28" i="5" l="1"/>
  <c r="AS14" i="5"/>
  <c r="AR14" i="5"/>
  <c r="AQ14" i="5"/>
  <c r="AP14" i="5"/>
  <c r="AO14" i="5"/>
  <c r="AN14" i="5"/>
  <c r="AM14" i="5"/>
  <c r="AL14" i="5"/>
  <c r="AK14" i="5"/>
  <c r="AJ14" i="5"/>
  <c r="AI14" i="5"/>
  <c r="AF14" i="5"/>
  <c r="AE14" i="5"/>
  <c r="AD14" i="5"/>
  <c r="AH14" i="5" s="1"/>
  <c r="AC14" i="5"/>
  <c r="AB14" i="5"/>
  <c r="AA14" i="5"/>
  <c r="AG14" i="5" l="1"/>
  <c r="AI33" i="5"/>
  <c r="AF33" i="5"/>
  <c r="AI32" i="5"/>
  <c r="AF32" i="5"/>
  <c r="AI31" i="5"/>
  <c r="AF31" i="5"/>
  <c r="AI30" i="5"/>
  <c r="AF30" i="5"/>
  <c r="AI29" i="5"/>
  <c r="AF29" i="5"/>
  <c r="AI28" i="5"/>
  <c r="AH28" i="5"/>
  <c r="AG28" i="5"/>
  <c r="AF28" i="5"/>
  <c r="AI27" i="5"/>
  <c r="AF27" i="5"/>
  <c r="AI26" i="5"/>
  <c r="AF26" i="5"/>
  <c r="AI25" i="5"/>
  <c r="AF25" i="5"/>
  <c r="AI24" i="5"/>
  <c r="AF24" i="5"/>
  <c r="AI23" i="5"/>
  <c r="AF23" i="5"/>
  <c r="AI22" i="5"/>
  <c r="AF22" i="5"/>
  <c r="AI21" i="5"/>
  <c r="AF21" i="5"/>
  <c r="AI20" i="5"/>
  <c r="AF20" i="5"/>
  <c r="AI19" i="5"/>
  <c r="AF19" i="5"/>
  <c r="AI18" i="5"/>
  <c r="AF18" i="5"/>
  <c r="AI17" i="5"/>
  <c r="AF17" i="5"/>
  <c r="AI16" i="5"/>
  <c r="AF16" i="5"/>
  <c r="AI15" i="5"/>
  <c r="AF15" i="5"/>
  <c r="AI13" i="5" l="1"/>
  <c r="AJ13" i="5" l="1"/>
  <c r="AS33" i="5" l="1"/>
  <c r="AR33" i="5"/>
  <c r="AQ33" i="5"/>
  <c r="AP33" i="5"/>
  <c r="AO33" i="5"/>
  <c r="AN33" i="5"/>
  <c r="AM33" i="5"/>
  <c r="AL33" i="5"/>
  <c r="AK33" i="5"/>
  <c r="AJ33" i="5"/>
  <c r="AE33" i="5"/>
  <c r="AD33" i="5"/>
  <c r="AC33" i="5"/>
  <c r="AB33" i="5"/>
  <c r="AA33" i="5"/>
  <c r="AS32" i="5"/>
  <c r="AR32" i="5"/>
  <c r="AQ32" i="5"/>
  <c r="AP32" i="5"/>
  <c r="AO32" i="5"/>
  <c r="AN32" i="5"/>
  <c r="AM32" i="5"/>
  <c r="AL32" i="5"/>
  <c r="AK32" i="5"/>
  <c r="AJ32" i="5"/>
  <c r="AE32" i="5"/>
  <c r="AD32" i="5"/>
  <c r="AC32" i="5"/>
  <c r="AB32" i="5"/>
  <c r="AA32" i="5"/>
  <c r="AS31" i="5"/>
  <c r="AR31" i="5"/>
  <c r="AQ31" i="5"/>
  <c r="AP31" i="5"/>
  <c r="AO31" i="5"/>
  <c r="AN31" i="5"/>
  <c r="AM31" i="5"/>
  <c r="AL31" i="5"/>
  <c r="AK31" i="5"/>
  <c r="AJ31" i="5"/>
  <c r="AE31" i="5"/>
  <c r="AD31" i="5"/>
  <c r="AC31" i="5"/>
  <c r="AB31" i="5"/>
  <c r="AA31" i="5"/>
  <c r="AS30" i="5"/>
  <c r="AR30" i="5"/>
  <c r="AQ30" i="5"/>
  <c r="AP30" i="5"/>
  <c r="AO30" i="5"/>
  <c r="AN30" i="5"/>
  <c r="AM30" i="5"/>
  <c r="AL30" i="5"/>
  <c r="AK30" i="5"/>
  <c r="AJ30" i="5"/>
  <c r="AE30" i="5"/>
  <c r="AD30" i="5"/>
  <c r="AC30" i="5"/>
  <c r="AB30" i="5"/>
  <c r="AA30" i="5"/>
  <c r="AS29" i="5"/>
  <c r="AR29" i="5"/>
  <c r="AQ29" i="5"/>
  <c r="AP29" i="5"/>
  <c r="AO29" i="5"/>
  <c r="AN29" i="5"/>
  <c r="AM29" i="5"/>
  <c r="AL29" i="5"/>
  <c r="AK29" i="5"/>
  <c r="AJ29" i="5"/>
  <c r="AE29" i="5"/>
  <c r="AD29" i="5"/>
  <c r="AC29" i="5"/>
  <c r="AB29" i="5"/>
  <c r="AA29" i="5"/>
  <c r="AS28" i="5"/>
  <c r="AR28" i="5"/>
  <c r="AQ28" i="5"/>
  <c r="AP28" i="5"/>
  <c r="AO28" i="5"/>
  <c r="AN28" i="5"/>
  <c r="AM28" i="5"/>
  <c r="AL28" i="5"/>
  <c r="AK28" i="5"/>
  <c r="AJ28" i="5"/>
  <c r="AE28" i="5"/>
  <c r="AC28" i="5"/>
  <c r="AB28" i="5"/>
  <c r="AA28" i="5"/>
  <c r="AS27" i="5"/>
  <c r="AR27" i="5"/>
  <c r="AQ27" i="5"/>
  <c r="AP27" i="5"/>
  <c r="AO27" i="5"/>
  <c r="AN27" i="5"/>
  <c r="AM27" i="5"/>
  <c r="AL27" i="5"/>
  <c r="AK27" i="5"/>
  <c r="AJ27" i="5"/>
  <c r="AE27" i="5"/>
  <c r="AD27" i="5"/>
  <c r="AC27" i="5"/>
  <c r="AB27" i="5"/>
  <c r="AA27" i="5"/>
  <c r="AS26" i="5"/>
  <c r="AR26" i="5"/>
  <c r="AQ26" i="5"/>
  <c r="AP26" i="5"/>
  <c r="AO26" i="5"/>
  <c r="AN26" i="5"/>
  <c r="AM26" i="5"/>
  <c r="AL26" i="5"/>
  <c r="AK26" i="5"/>
  <c r="AJ26" i="5"/>
  <c r="AE26" i="5"/>
  <c r="AD26" i="5"/>
  <c r="AC26" i="5"/>
  <c r="AB26" i="5"/>
  <c r="AA26" i="5"/>
  <c r="AS25" i="5"/>
  <c r="AR25" i="5"/>
  <c r="AQ25" i="5"/>
  <c r="AP25" i="5"/>
  <c r="AO25" i="5"/>
  <c r="AN25" i="5"/>
  <c r="AM25" i="5"/>
  <c r="AL25" i="5"/>
  <c r="AK25" i="5"/>
  <c r="AJ25" i="5"/>
  <c r="AE25" i="5"/>
  <c r="AD25" i="5"/>
  <c r="AC25" i="5"/>
  <c r="AB25" i="5"/>
  <c r="AA25" i="5"/>
  <c r="AS24" i="5"/>
  <c r="AR24" i="5"/>
  <c r="AQ24" i="5"/>
  <c r="AP24" i="5"/>
  <c r="AO24" i="5"/>
  <c r="AN24" i="5"/>
  <c r="AM24" i="5"/>
  <c r="AL24" i="5"/>
  <c r="AK24" i="5"/>
  <c r="AJ24" i="5"/>
  <c r="AE24" i="5"/>
  <c r="AD24" i="5"/>
  <c r="AC24" i="5"/>
  <c r="AB24" i="5"/>
  <c r="AA24" i="5"/>
  <c r="AS23" i="5"/>
  <c r="AR23" i="5"/>
  <c r="AQ23" i="5"/>
  <c r="AP23" i="5"/>
  <c r="AO23" i="5"/>
  <c r="AN23" i="5"/>
  <c r="AM23" i="5"/>
  <c r="AL23" i="5"/>
  <c r="AK23" i="5"/>
  <c r="AJ23" i="5"/>
  <c r="AE23" i="5"/>
  <c r="AD23" i="5"/>
  <c r="AC23" i="5"/>
  <c r="AB23" i="5"/>
  <c r="AA23" i="5"/>
  <c r="AS22" i="5"/>
  <c r="AR22" i="5"/>
  <c r="AQ22" i="5"/>
  <c r="AP22" i="5"/>
  <c r="AO22" i="5"/>
  <c r="AN22" i="5"/>
  <c r="AM22" i="5"/>
  <c r="AL22" i="5"/>
  <c r="AK22" i="5"/>
  <c r="AJ22" i="5"/>
  <c r="AE22" i="5"/>
  <c r="AD22" i="5"/>
  <c r="AC22" i="5"/>
  <c r="AB22" i="5"/>
  <c r="AA22" i="5"/>
  <c r="AS21" i="5"/>
  <c r="AR21" i="5"/>
  <c r="AQ21" i="5"/>
  <c r="AP21" i="5"/>
  <c r="AO21" i="5"/>
  <c r="AN21" i="5"/>
  <c r="AM21" i="5"/>
  <c r="AL21" i="5"/>
  <c r="AK21" i="5"/>
  <c r="AJ21" i="5"/>
  <c r="AE21" i="5"/>
  <c r="AD21" i="5"/>
  <c r="AC21" i="5"/>
  <c r="AB21" i="5"/>
  <c r="AA21" i="5"/>
  <c r="AS20" i="5"/>
  <c r="AR20" i="5"/>
  <c r="AQ20" i="5"/>
  <c r="AP20" i="5"/>
  <c r="AO20" i="5"/>
  <c r="AN20" i="5"/>
  <c r="AM20" i="5"/>
  <c r="AL20" i="5"/>
  <c r="AK20" i="5"/>
  <c r="AJ20" i="5"/>
  <c r="AE20" i="5"/>
  <c r="AD20" i="5"/>
  <c r="AC20" i="5"/>
  <c r="AB20" i="5"/>
  <c r="AA20" i="5"/>
  <c r="AS19" i="5"/>
  <c r="AR19" i="5"/>
  <c r="AQ19" i="5"/>
  <c r="AP19" i="5"/>
  <c r="AO19" i="5"/>
  <c r="AN19" i="5"/>
  <c r="AM19" i="5"/>
  <c r="AL19" i="5"/>
  <c r="AK19" i="5"/>
  <c r="AJ19" i="5"/>
  <c r="AE19" i="5"/>
  <c r="AD19" i="5"/>
  <c r="AC19" i="5"/>
  <c r="AB19" i="5"/>
  <c r="AA19" i="5"/>
  <c r="AS18" i="5"/>
  <c r="AR18" i="5"/>
  <c r="AQ18" i="5"/>
  <c r="AP18" i="5"/>
  <c r="AO18" i="5"/>
  <c r="AN18" i="5"/>
  <c r="AM18" i="5"/>
  <c r="AL18" i="5"/>
  <c r="AK18" i="5"/>
  <c r="AJ18" i="5"/>
  <c r="AE18" i="5"/>
  <c r="AD18" i="5"/>
  <c r="AC18" i="5"/>
  <c r="AB18" i="5"/>
  <c r="AA18" i="5"/>
  <c r="AS17" i="5"/>
  <c r="AR17" i="5"/>
  <c r="AQ17" i="5"/>
  <c r="AP17" i="5"/>
  <c r="AO17" i="5"/>
  <c r="AN17" i="5"/>
  <c r="AM17" i="5"/>
  <c r="AL17" i="5"/>
  <c r="AK17" i="5"/>
  <c r="AJ17" i="5"/>
  <c r="AE17" i="5"/>
  <c r="AD17" i="5"/>
  <c r="AC17" i="5"/>
  <c r="AB17" i="5"/>
  <c r="AA17" i="5"/>
  <c r="AS16" i="5"/>
  <c r="AR16" i="5"/>
  <c r="AQ16" i="5"/>
  <c r="AP16" i="5"/>
  <c r="AO16" i="5"/>
  <c r="AN16" i="5"/>
  <c r="AM16" i="5"/>
  <c r="AL16" i="5"/>
  <c r="AK16" i="5"/>
  <c r="AJ16" i="5"/>
  <c r="AE16" i="5"/>
  <c r="AD16" i="5"/>
  <c r="AC16" i="5"/>
  <c r="AB16" i="5"/>
  <c r="AA16" i="5"/>
  <c r="AS15" i="5"/>
  <c r="AR15" i="5"/>
  <c r="AQ15" i="5"/>
  <c r="AP15" i="5"/>
  <c r="AO15" i="5"/>
  <c r="AN15" i="5"/>
  <c r="AM15" i="5"/>
  <c r="AL15" i="5"/>
  <c r="AK15" i="5"/>
  <c r="AJ15" i="5"/>
  <c r="AE15" i="5"/>
  <c r="AD15" i="5"/>
  <c r="AC15" i="5"/>
  <c r="AB15" i="5"/>
  <c r="AA15" i="5"/>
  <c r="AE13" i="5"/>
  <c r="AC13" i="5"/>
  <c r="AD13" i="5"/>
  <c r="AG13" i="5" l="1"/>
  <c r="AG22" i="5"/>
  <c r="AH22" i="5"/>
  <c r="AH29" i="5"/>
  <c r="AG29" i="5"/>
  <c r="AH20" i="5"/>
  <c r="AG20" i="5"/>
  <c r="AH21" i="5"/>
  <c r="AG21" i="5"/>
  <c r="AH19" i="5"/>
  <c r="AG19" i="5"/>
  <c r="AH27" i="5"/>
  <c r="AG27" i="5"/>
  <c r="AG26" i="5"/>
  <c r="AH26" i="5"/>
  <c r="AH33" i="5"/>
  <c r="AG33" i="5"/>
  <c r="AG18" i="5"/>
  <c r="AH18" i="5"/>
  <c r="AH25" i="5"/>
  <c r="AG25" i="5"/>
  <c r="AG32" i="5"/>
  <c r="AH32" i="5"/>
  <c r="AH17" i="5"/>
  <c r="AG17" i="5"/>
  <c r="AH16" i="5"/>
  <c r="AG16" i="5"/>
  <c r="AH24" i="5"/>
  <c r="AG24" i="5"/>
  <c r="AH31" i="5"/>
  <c r="AG31" i="5"/>
  <c r="AH15" i="5"/>
  <c r="AG15" i="5"/>
  <c r="AH23" i="5"/>
  <c r="AG23" i="5"/>
  <c r="AG30" i="5"/>
  <c r="AH30" i="5"/>
  <c r="AH13" i="5"/>
  <c r="AS13" i="5"/>
  <c r="AR13" i="5"/>
  <c r="AQ13" i="5"/>
  <c r="AP13" i="5"/>
  <c r="AO13" i="5"/>
  <c r="AN13" i="5"/>
  <c r="AM13" i="5"/>
  <c r="AL13" i="5"/>
  <c r="AK13" i="5"/>
  <c r="AT13" i="5" s="1"/>
  <c r="AB13" i="5"/>
  <c r="AA13" i="5"/>
</calcChain>
</file>

<file path=xl/sharedStrings.xml><?xml version="1.0" encoding="utf-8"?>
<sst xmlns="http://schemas.openxmlformats.org/spreadsheetml/2006/main" count="230" uniqueCount="147">
  <si>
    <t>例</t>
    <rPh sb="0" eb="1">
      <t>レイ</t>
    </rPh>
    <phoneticPr fontId="3"/>
  </si>
  <si>
    <t>№</t>
    <phoneticPr fontId="3"/>
  </si>
  <si>
    <t>生年月日</t>
    <rPh sb="0" eb="2">
      <t>セイネン</t>
    </rPh>
    <rPh sb="2" eb="4">
      <t>ガッピ</t>
    </rPh>
    <phoneticPr fontId="3"/>
  </si>
  <si>
    <t>前立腺
（ＰＳＡ）</t>
    <rPh sb="0" eb="3">
      <t>ゼンリツセン</t>
    </rPh>
    <phoneticPr fontId="2"/>
  </si>
  <si>
    <t>人間ドック</t>
    <rPh sb="0" eb="2">
      <t>ニンゲン</t>
    </rPh>
    <phoneticPr fontId="2"/>
  </si>
  <si>
    <t>人間ドック・健康診断共通</t>
    <rPh sb="0" eb="2">
      <t>ニンゲン</t>
    </rPh>
    <rPh sb="6" eb="8">
      <t>ケンコウ</t>
    </rPh>
    <rPh sb="8" eb="10">
      <t>シンダン</t>
    </rPh>
    <rPh sb="10" eb="12">
      <t>キョウツウ</t>
    </rPh>
    <phoneticPr fontId="2"/>
  </si>
  <si>
    <t>健康診断</t>
    <rPh sb="0" eb="2">
      <t>ケンコウ</t>
    </rPh>
    <rPh sb="2" eb="4">
      <t>シンダン</t>
    </rPh>
    <phoneticPr fontId="2"/>
  </si>
  <si>
    <t>●</t>
  </si>
  <si>
    <t>腹部超音波</t>
    <rPh sb="0" eb="2">
      <t>フクブ</t>
    </rPh>
    <rPh sb="2" eb="5">
      <t>チョウオンパ</t>
    </rPh>
    <phoneticPr fontId="2"/>
  </si>
  <si>
    <t>オプション検査</t>
    <rPh sb="5" eb="7">
      <t>ケンサ</t>
    </rPh>
    <phoneticPr fontId="2"/>
  </si>
  <si>
    <t>脳</t>
    <rPh sb="0" eb="1">
      <t>ノウ</t>
    </rPh>
    <phoneticPr fontId="2"/>
  </si>
  <si>
    <t>すい臓</t>
    <rPh sb="2" eb="3">
      <t>ゾウ</t>
    </rPh>
    <phoneticPr fontId="2"/>
  </si>
  <si>
    <t>ＣＥＡ</t>
    <phoneticPr fontId="2"/>
  </si>
  <si>
    <t>ＣＡ19-9</t>
    <phoneticPr fontId="2"/>
  </si>
  <si>
    <t>厚生　太郎</t>
    <rPh sb="0" eb="2">
      <t>コウセイ</t>
    </rPh>
    <rPh sb="3" eb="5">
      <t>タロウ</t>
    </rPh>
    <phoneticPr fontId="3"/>
  </si>
  <si>
    <t>コウセイ　タロウ</t>
    <phoneticPr fontId="3"/>
  </si>
  <si>
    <t>乳腺
エコー</t>
    <rPh sb="0" eb="2">
      <t>ニュウセン</t>
    </rPh>
    <phoneticPr fontId="2"/>
  </si>
  <si>
    <t>受付時間</t>
    <rPh sb="0" eb="2">
      <t>ウケツケ</t>
    </rPh>
    <rPh sb="2" eb="4">
      <t>ジカン</t>
    </rPh>
    <phoneticPr fontId="5"/>
  </si>
  <si>
    <t>ドック一般
ドック女性</t>
    <rPh sb="3" eb="5">
      <t>イッパン</t>
    </rPh>
    <rPh sb="9" eb="11">
      <t>ジョセイ</t>
    </rPh>
    <phoneticPr fontId="5"/>
  </si>
  <si>
    <t>ドック大腸
脳検査OP
すい臓OP</t>
    <rPh sb="3" eb="5">
      <t>ダイチョウ</t>
    </rPh>
    <rPh sb="6" eb="9">
      <t>ノウケンサ</t>
    </rPh>
    <rPh sb="14" eb="15">
      <t>ゾウ</t>
    </rPh>
    <phoneticPr fontId="5"/>
  </si>
  <si>
    <t>一般・心電図
労基Ａ・Ｂ
新採用</t>
    <rPh sb="0" eb="2">
      <t>イッパン</t>
    </rPh>
    <rPh sb="3" eb="6">
      <t>シンデンズ</t>
    </rPh>
    <rPh sb="7" eb="9">
      <t>ロウキ</t>
    </rPh>
    <rPh sb="13" eb="16">
      <t>シンサイヨウ</t>
    </rPh>
    <phoneticPr fontId="5"/>
  </si>
  <si>
    <t>精密
生活習慣病</t>
    <rPh sb="0" eb="2">
      <t>セイミツ</t>
    </rPh>
    <rPh sb="3" eb="8">
      <t>セイカツシュウカンビョウ</t>
    </rPh>
    <phoneticPr fontId="5"/>
  </si>
  <si>
    <t>7:30～8:00</t>
    <phoneticPr fontId="5"/>
  </si>
  <si>
    <t>●</t>
    <phoneticPr fontId="5"/>
  </si>
  <si>
    <t>7:40まで</t>
    <phoneticPr fontId="5"/>
  </si>
  <si>
    <t>予約不可</t>
    <rPh sb="0" eb="2">
      <t>ヨヤク</t>
    </rPh>
    <rPh sb="2" eb="4">
      <t>フカ</t>
    </rPh>
    <phoneticPr fontId="5"/>
  </si>
  <si>
    <t>8:00～8:30</t>
    <phoneticPr fontId="5"/>
  </si>
  <si>
    <t>8:30～9:00</t>
    <phoneticPr fontId="5"/>
  </si>
  <si>
    <t>9:00～9:30</t>
    <phoneticPr fontId="5"/>
  </si>
  <si>
    <t>9:30～10:00</t>
    <phoneticPr fontId="5"/>
  </si>
  <si>
    <t>応相談</t>
    <rPh sb="0" eb="1">
      <t>オウ</t>
    </rPh>
    <rPh sb="1" eb="3">
      <t>ソウダン</t>
    </rPh>
    <phoneticPr fontId="5"/>
  </si>
  <si>
    <t>保険証番号</t>
    <rPh sb="0" eb="3">
      <t>ホケンショウ</t>
    </rPh>
    <rPh sb="3" eb="5">
      <t>バンゴウ</t>
    </rPh>
    <phoneticPr fontId="2"/>
  </si>
  <si>
    <t>受付時間</t>
    <rPh sb="0" eb="2">
      <t>ウケツケ</t>
    </rPh>
    <rPh sb="2" eb="4">
      <t>ジカン</t>
    </rPh>
    <phoneticPr fontId="2"/>
  </si>
  <si>
    <t>婦人科
(ﾏﾝﾓ･
子宮細胞診)</t>
    <phoneticPr fontId="2"/>
  </si>
  <si>
    <t>その他オプション検査</t>
    <rPh sb="2" eb="3">
      <t>タ</t>
    </rPh>
    <rPh sb="8" eb="10">
      <t>ケンサ</t>
    </rPh>
    <phoneticPr fontId="2"/>
  </si>
  <si>
    <t>■ 保険証情報</t>
    <rPh sb="2" eb="5">
      <t>ホケンショウ</t>
    </rPh>
    <rPh sb="5" eb="7">
      <t>ジョウホウ</t>
    </rPh>
    <phoneticPr fontId="2"/>
  </si>
  <si>
    <t xml:space="preserve">保険者番号 : </t>
    <phoneticPr fontId="2"/>
  </si>
  <si>
    <t xml:space="preserve">記号 : </t>
    <phoneticPr fontId="2"/>
  </si>
  <si>
    <t>■ 受診者登録</t>
    <rPh sb="2" eb="5">
      <t>ジュシンシャ</t>
    </rPh>
    <rPh sb="5" eb="7">
      <t>トウロク</t>
    </rPh>
    <phoneticPr fontId="2"/>
  </si>
  <si>
    <t>■ 事業所名：</t>
    <rPh sb="2" eb="5">
      <t>ジギョウショ</t>
    </rPh>
    <rPh sb="5" eb="6">
      <t>メイ</t>
    </rPh>
    <phoneticPr fontId="2"/>
  </si>
  <si>
    <t>性別</t>
    <rPh sb="0" eb="2">
      <t>セイベツ</t>
    </rPh>
    <phoneticPr fontId="2"/>
  </si>
  <si>
    <t>受診希望日</t>
    <rPh sb="0" eb="2">
      <t>ジュシン</t>
    </rPh>
    <rPh sb="2" eb="5">
      <t>キボウビ</t>
    </rPh>
    <phoneticPr fontId="2"/>
  </si>
  <si>
    <t>受診コース</t>
    <rPh sb="0" eb="2">
      <t>ジュシン</t>
    </rPh>
    <phoneticPr fontId="2"/>
  </si>
  <si>
    <t>胃検査</t>
    <rPh sb="0" eb="1">
      <t>イ</t>
    </rPh>
    <rPh sb="1" eb="3">
      <t>ケンサ</t>
    </rPh>
    <phoneticPr fontId="2"/>
  </si>
  <si>
    <t>受診者氏名
（全角）</t>
    <phoneticPr fontId="2"/>
  </si>
  <si>
    <t>※姓と名の間に
１文字スペース</t>
    <rPh sb="9" eb="11">
      <t>モジ</t>
    </rPh>
    <phoneticPr fontId="3"/>
  </si>
  <si>
    <t>※姓と名の間に
１文字スペース</t>
    <phoneticPr fontId="3"/>
  </si>
  <si>
    <t>※人間ドック・
生活習慣病予防健診・
精密コースの方のみ</t>
    <rPh sb="1" eb="3">
      <t>ニンゲン</t>
    </rPh>
    <rPh sb="8" eb="10">
      <t>セイカツ</t>
    </rPh>
    <rPh sb="10" eb="12">
      <t>シュウカン</t>
    </rPh>
    <rPh sb="12" eb="13">
      <t>ビョウ</t>
    </rPh>
    <rPh sb="13" eb="15">
      <t>ヨボウ</t>
    </rPh>
    <rPh sb="15" eb="17">
      <t>ケンシン</t>
    </rPh>
    <rPh sb="19" eb="21">
      <t>セイミツ</t>
    </rPh>
    <rPh sb="25" eb="26">
      <t>カタ</t>
    </rPh>
    <phoneticPr fontId="3"/>
  </si>
  <si>
    <t>　〈お知らせ〉</t>
    <phoneticPr fontId="2"/>
  </si>
  <si>
    <t>　※毎月第２・４水曜日はレディースデー（女性の方のみ受診可）</t>
    <rPh sb="2" eb="4">
      <t>マイツキ</t>
    </rPh>
    <rPh sb="4" eb="5">
      <t>ダイ</t>
    </rPh>
    <rPh sb="8" eb="11">
      <t>スイヨウビ</t>
    </rPh>
    <rPh sb="20" eb="22">
      <t>ジョセイ</t>
    </rPh>
    <rPh sb="23" eb="24">
      <t>カタ</t>
    </rPh>
    <rPh sb="26" eb="28">
      <t>ジュシン</t>
    </rPh>
    <rPh sb="28" eb="29">
      <t>カ</t>
    </rPh>
    <phoneticPr fontId="2"/>
  </si>
  <si>
    <t>　※午後健診は5～11月は火・木曜日実施、12～4月は木曜日のみ実施</t>
    <phoneticPr fontId="2"/>
  </si>
  <si>
    <t>男</t>
    <rPh sb="0" eb="1">
      <t>オトコ</t>
    </rPh>
    <phoneticPr fontId="3"/>
  </si>
  <si>
    <t>肺がん
ＣＴ</t>
    <rPh sb="0" eb="1">
      <t>ハイ</t>
    </rPh>
    <phoneticPr fontId="2"/>
  </si>
  <si>
    <t>アレルギー検査</t>
    <rPh sb="5" eb="7">
      <t>ケンサ</t>
    </rPh>
    <phoneticPr fontId="2"/>
  </si>
  <si>
    <t>名分</t>
    <rPh sb="0" eb="1">
      <t>メイ</t>
    </rPh>
    <rPh sb="1" eb="2">
      <t>ブン</t>
    </rPh>
    <phoneticPr fontId="2"/>
  </si>
  <si>
    <t>＜人間ドック・健康診断　予約申込書＞</t>
    <rPh sb="1" eb="3">
      <t>ニンゲン</t>
    </rPh>
    <rPh sb="7" eb="11">
      <t>ケンコウシンダン</t>
    </rPh>
    <rPh sb="12" eb="14">
      <t>ヨヤク</t>
    </rPh>
    <rPh sb="14" eb="17">
      <t>モウシコミショ</t>
    </rPh>
    <phoneticPr fontId="2"/>
  </si>
  <si>
    <t>番号</t>
    <rPh sb="0" eb="2">
      <t>バンゴウ</t>
    </rPh>
    <phoneticPr fontId="2"/>
  </si>
  <si>
    <t>受診日</t>
    <rPh sb="0" eb="3">
      <t>ジュシンビ</t>
    </rPh>
    <phoneticPr fontId="2"/>
  </si>
  <si>
    <t>受付時間</t>
    <rPh sb="0" eb="2">
      <t>ウケツケ</t>
    </rPh>
    <rPh sb="2" eb="4">
      <t>ジカン</t>
    </rPh>
    <phoneticPr fontId="2"/>
  </si>
  <si>
    <t>コース</t>
    <phoneticPr fontId="2"/>
  </si>
  <si>
    <t>胃カメラ</t>
    <rPh sb="0" eb="1">
      <t>イ</t>
    </rPh>
    <phoneticPr fontId="2"/>
  </si>
  <si>
    <t>厚生連使用欄　※触らないでください</t>
    <rPh sb="0" eb="3">
      <t>コウセイレン</t>
    </rPh>
    <rPh sb="3" eb="5">
      <t>シヨウ</t>
    </rPh>
    <rPh sb="5" eb="6">
      <t>ラン</t>
    </rPh>
    <rPh sb="8" eb="9">
      <t>サワ</t>
    </rPh>
    <phoneticPr fontId="2"/>
  </si>
  <si>
    <t>脳</t>
    <rPh sb="0" eb="1">
      <t>ノウ</t>
    </rPh>
    <phoneticPr fontId="1"/>
  </si>
  <si>
    <t>すい臓</t>
    <rPh sb="2" eb="3">
      <t>ゾウ</t>
    </rPh>
    <phoneticPr fontId="1"/>
  </si>
  <si>
    <t>腹部エコー</t>
    <rPh sb="0" eb="2">
      <t>フクブ</t>
    </rPh>
    <phoneticPr fontId="1"/>
  </si>
  <si>
    <t>肺ＣＴ</t>
    <rPh sb="0" eb="1">
      <t>ハイ</t>
    </rPh>
    <phoneticPr fontId="1"/>
  </si>
  <si>
    <t>ＰＳＡ</t>
  </si>
  <si>
    <t>ＣＥＡ</t>
  </si>
  <si>
    <t>ＣＡ19-9</t>
  </si>
  <si>
    <t>乳腺エコー</t>
    <rPh sb="0" eb="2">
      <t>ニュウセン</t>
    </rPh>
    <phoneticPr fontId="1"/>
  </si>
  <si>
    <t>マンモ</t>
    <phoneticPr fontId="1"/>
  </si>
  <si>
    <t>子宮</t>
    <rPh sb="0" eb="2">
      <t>シキュウ</t>
    </rPh>
    <phoneticPr fontId="2"/>
  </si>
  <si>
    <t>予約共通メモ</t>
    <rPh sb="0" eb="2">
      <t>ヨヤク</t>
    </rPh>
    <rPh sb="2" eb="4">
      <t>キョウツウ</t>
    </rPh>
    <phoneticPr fontId="2"/>
  </si>
  <si>
    <r>
      <t xml:space="preserve">所属団体
コード
</t>
    </r>
    <r>
      <rPr>
        <sz val="9"/>
        <color rgb="FFFF0000"/>
        <rFont val="BIZ UDPゴシック"/>
        <family val="3"/>
        <charset val="128"/>
      </rPr>
      <t>※手入力</t>
    </r>
    <rPh sb="0" eb="2">
      <t>ショゾク</t>
    </rPh>
    <rPh sb="2" eb="4">
      <t>ダンタイ</t>
    </rPh>
    <rPh sb="10" eb="13">
      <t>テニュウリョク</t>
    </rPh>
    <phoneticPr fontId="2"/>
  </si>
  <si>
    <t>8:30-9:00</t>
  </si>
  <si>
    <t>胃検査</t>
    <rPh sb="0" eb="1">
      <t>イ</t>
    </rPh>
    <rPh sb="1" eb="3">
      <t>ケンサ</t>
    </rPh>
    <phoneticPr fontId="2"/>
  </si>
  <si>
    <t>健康診断
 一般コース</t>
    <rPh sb="0" eb="2">
      <t>ケンコウ</t>
    </rPh>
    <rPh sb="2" eb="4">
      <t>シンダン</t>
    </rPh>
    <rPh sb="6" eb="8">
      <t>イッパン</t>
    </rPh>
    <phoneticPr fontId="3"/>
  </si>
  <si>
    <t>健康診断
 心電図コース</t>
    <rPh sb="6" eb="9">
      <t>シンデンズ</t>
    </rPh>
    <phoneticPr fontId="3"/>
  </si>
  <si>
    <t>健康診断
 精密コース</t>
    <rPh sb="6" eb="8">
      <t>セイミツ</t>
    </rPh>
    <phoneticPr fontId="3"/>
  </si>
  <si>
    <t>生活習慣病
 予防健診</t>
    <rPh sb="0" eb="2">
      <t>セイカツ</t>
    </rPh>
    <rPh sb="2" eb="4">
      <t>シュウカン</t>
    </rPh>
    <rPh sb="4" eb="5">
      <t>ビョウ</t>
    </rPh>
    <rPh sb="7" eb="9">
      <t>ヨボウ</t>
    </rPh>
    <rPh sb="9" eb="11">
      <t>ケンシン</t>
    </rPh>
    <phoneticPr fontId="3"/>
  </si>
  <si>
    <t>健康診断
 労基Ａコース</t>
    <rPh sb="6" eb="8">
      <t>ロウキ</t>
    </rPh>
    <phoneticPr fontId="3"/>
  </si>
  <si>
    <t>健康診断
 労基Ｂコース</t>
    <rPh sb="6" eb="8">
      <t>ロウキ</t>
    </rPh>
    <phoneticPr fontId="3"/>
  </si>
  <si>
    <t>健康診断
 新採用コース</t>
    <rPh sb="6" eb="9">
      <t>シンサイヨウ</t>
    </rPh>
    <phoneticPr fontId="3"/>
  </si>
  <si>
    <t>人間ドック
 一般コース</t>
    <rPh sb="0" eb="2">
      <t>ニンゲン</t>
    </rPh>
    <rPh sb="7" eb="9">
      <t>イッパン</t>
    </rPh>
    <phoneticPr fontId="3"/>
  </si>
  <si>
    <t>人間ドック
 女性コース</t>
    <rPh sb="0" eb="2">
      <t>ニンゲン</t>
    </rPh>
    <rPh sb="7" eb="9">
      <t>ジョセイ</t>
    </rPh>
    <phoneticPr fontId="3"/>
  </si>
  <si>
    <t>人間ドック
 大腸コース</t>
    <rPh sb="0" eb="2">
      <t>ニンゲン</t>
    </rPh>
    <rPh sb="7" eb="9">
      <t>ダイチョウ</t>
    </rPh>
    <phoneticPr fontId="3"/>
  </si>
  <si>
    <t>人間ドック
 2日一般コース</t>
    <rPh sb="0" eb="2">
      <t>ニンゲン</t>
    </rPh>
    <rPh sb="8" eb="9">
      <t>ニチ</t>
    </rPh>
    <rPh sb="9" eb="11">
      <t>イッパン</t>
    </rPh>
    <phoneticPr fontId="3"/>
  </si>
  <si>
    <t>人間ドック
 2日女性コース</t>
    <rPh sb="0" eb="2">
      <t>ニンゲン</t>
    </rPh>
    <rPh sb="8" eb="9">
      <t>ニチ</t>
    </rPh>
    <rPh sb="9" eb="11">
      <t>ジョセイ</t>
    </rPh>
    <phoneticPr fontId="3"/>
  </si>
  <si>
    <t>バリウム検査</t>
    <rPh sb="4" eb="6">
      <t>ケンサ</t>
    </rPh>
    <phoneticPr fontId="3"/>
  </si>
  <si>
    <t>胃内視鏡</t>
    <rPh sb="0" eb="1">
      <t>イ</t>
    </rPh>
    <rPh sb="1" eb="4">
      <t>ナイシキョウ</t>
    </rPh>
    <phoneticPr fontId="3"/>
  </si>
  <si>
    <t>胃内視鏡
キャンセル待ち</t>
    <rPh sb="0" eb="1">
      <t>イ</t>
    </rPh>
    <rPh sb="1" eb="4">
      <t>ナイシキョウ</t>
    </rPh>
    <rPh sb="10" eb="11">
      <t>マ</t>
    </rPh>
    <phoneticPr fontId="3"/>
  </si>
  <si>
    <t>ドＭＦ待</t>
    <rPh sb="3" eb="4">
      <t>マ</t>
    </rPh>
    <phoneticPr fontId="2"/>
  </si>
  <si>
    <t>健ＭＦ待</t>
    <rPh sb="0" eb="1">
      <t>ケン</t>
    </rPh>
    <rPh sb="3" eb="4">
      <t>マ</t>
    </rPh>
    <phoneticPr fontId="2"/>
  </si>
  <si>
    <r>
      <t xml:space="preserve">保険者番号
</t>
    </r>
    <r>
      <rPr>
        <sz val="8"/>
        <color rgb="FFFF0000"/>
        <rFont val="BIZ UDPゴシック"/>
        <family val="3"/>
        <charset val="128"/>
      </rPr>
      <t>※手入力</t>
    </r>
    <rPh sb="0" eb="2">
      <t>ホケン</t>
    </rPh>
    <rPh sb="2" eb="3">
      <t>シャ</t>
    </rPh>
    <rPh sb="3" eb="5">
      <t>バンゴウ</t>
    </rPh>
    <rPh sb="7" eb="10">
      <t>テニュウリョク</t>
    </rPh>
    <phoneticPr fontId="2"/>
  </si>
  <si>
    <r>
      <t xml:space="preserve">記号
</t>
    </r>
    <r>
      <rPr>
        <sz val="9"/>
        <color rgb="FFFF0000"/>
        <rFont val="BIZ UDPゴシック"/>
        <family val="3"/>
        <charset val="128"/>
      </rPr>
      <t>※手入力</t>
    </r>
    <rPh sb="0" eb="2">
      <t>キゴウ</t>
    </rPh>
    <rPh sb="4" eb="7">
      <t>テニュウリョク</t>
    </rPh>
    <phoneticPr fontId="2"/>
  </si>
  <si>
    <t>婦人科２</t>
    <rPh sb="0" eb="3">
      <t>フジンカ</t>
    </rPh>
    <phoneticPr fontId="3"/>
  </si>
  <si>
    <r>
      <t xml:space="preserve">区分
</t>
    </r>
    <r>
      <rPr>
        <sz val="9"/>
        <color rgb="FFFF0000"/>
        <rFont val="BIZ UDPゴシック"/>
        <family val="3"/>
        <charset val="128"/>
      </rPr>
      <t>※手入力</t>
    </r>
    <rPh sb="0" eb="2">
      <t>クブン</t>
    </rPh>
    <rPh sb="4" eb="7">
      <t>テニュウリョク</t>
    </rPh>
    <phoneticPr fontId="2"/>
  </si>
  <si>
    <t>備考</t>
    <rPh sb="0" eb="2">
      <t>ビコウ</t>
    </rPh>
    <phoneticPr fontId="3"/>
  </si>
  <si>
    <r>
      <t xml:space="preserve">フリガナ
</t>
    </r>
    <r>
      <rPr>
        <sz val="9"/>
        <rFont val="BIZ UDPゴシック"/>
        <family val="3"/>
        <charset val="128"/>
      </rPr>
      <t>（全角または半角）</t>
    </r>
    <rPh sb="11" eb="13">
      <t>ハンカク</t>
    </rPh>
    <phoneticPr fontId="2"/>
  </si>
  <si>
    <t xml:space="preserve">厚生連 健康推進課　行
（FAX：099-252-5632）
</t>
    <rPh sb="10" eb="11">
      <t>ギョウ</t>
    </rPh>
    <phoneticPr fontId="3"/>
  </si>
  <si>
    <t>年　　　　月　　　　日</t>
    <rPh sb="0" eb="1">
      <t>ネン</t>
    </rPh>
    <rPh sb="5" eb="6">
      <t>ガツ</t>
    </rPh>
    <rPh sb="10" eb="11">
      <t>ニチ</t>
    </rPh>
    <phoneticPr fontId="3"/>
  </si>
  <si>
    <t>健康診断申込書（企業・団体用）</t>
    <rPh sb="4" eb="7">
      <t>モウシコミショ</t>
    </rPh>
    <rPh sb="8" eb="10">
      <t>キギョウ</t>
    </rPh>
    <phoneticPr fontId="3"/>
  </si>
  <si>
    <t>　カブシキガイシャ　コウセイ</t>
    <phoneticPr fontId="3"/>
  </si>
  <si>
    <t>　株式会社　厚生</t>
    <phoneticPr fontId="3"/>
  </si>
  <si>
    <t>〒890-0000</t>
    <phoneticPr fontId="3"/>
  </si>
  <si>
    <t>　鹿児島市-------番---号</t>
    <phoneticPr fontId="3"/>
  </si>
  <si>
    <t>　099-123-4567</t>
    <phoneticPr fontId="3"/>
  </si>
  <si>
    <t xml:space="preserve"> ＦＡＸ番号</t>
    <rPh sb="4" eb="6">
      <t>バンゴウ</t>
    </rPh>
    <phoneticPr fontId="3"/>
  </si>
  <si>
    <t>　099-123-7890</t>
    <phoneticPr fontId="3"/>
  </si>
  <si>
    <t>　ａｂｃｄ@kenkou.ne,jp</t>
    <phoneticPr fontId="3"/>
  </si>
  <si>
    <t>　　　　協会けんぽ（全国健康保険協会）
　　　　健康保険組合
　　　　共済組合
　　　　その他</t>
    <rPh sb="4" eb="6">
      <t>キョウカイ</t>
    </rPh>
    <rPh sb="10" eb="12">
      <t>ゼンコク</t>
    </rPh>
    <rPh sb="12" eb="14">
      <t>ケンコウ</t>
    </rPh>
    <rPh sb="14" eb="16">
      <t>ホケン</t>
    </rPh>
    <rPh sb="16" eb="18">
      <t>キョウカイ</t>
    </rPh>
    <rPh sb="24" eb="26">
      <t>ケンコウ</t>
    </rPh>
    <rPh sb="26" eb="28">
      <t>ホケン</t>
    </rPh>
    <rPh sb="28" eb="30">
      <t>クミアイ</t>
    </rPh>
    <rPh sb="35" eb="37">
      <t>キョウサイ</t>
    </rPh>
    <rPh sb="37" eb="39">
      <t>クミアイ</t>
    </rPh>
    <rPh sb="46" eb="47">
      <t>タ</t>
    </rPh>
    <phoneticPr fontId="3"/>
  </si>
  <si>
    <t>　田中（タナカ）</t>
    <rPh sb="1" eb="3">
      <t>タナカ</t>
    </rPh>
    <phoneticPr fontId="3"/>
  </si>
  <si>
    <t>人間ドック受診コース</t>
    <rPh sb="0" eb="2">
      <t>ニンゲン</t>
    </rPh>
    <rPh sb="5" eb="7">
      <t>ジュシン</t>
    </rPh>
    <phoneticPr fontId="3"/>
  </si>
  <si>
    <t>一般コース</t>
    <rPh sb="0" eb="2">
      <t>イッパン</t>
    </rPh>
    <phoneticPr fontId="3"/>
  </si>
  <si>
    <t>女性コース</t>
    <rPh sb="0" eb="2">
      <t>ジョセイ</t>
    </rPh>
    <phoneticPr fontId="3"/>
  </si>
  <si>
    <t>大腸コース</t>
    <rPh sb="0" eb="2">
      <t>ダイチョウ</t>
    </rPh>
    <phoneticPr fontId="3"/>
  </si>
  <si>
    <t>2日一般コース</t>
    <rPh sb="1" eb="2">
      <t>ニチ</t>
    </rPh>
    <rPh sb="2" eb="4">
      <t>イッパン</t>
    </rPh>
    <phoneticPr fontId="3"/>
  </si>
  <si>
    <t>2日女性コース</t>
    <rPh sb="1" eb="2">
      <t>ニチ</t>
    </rPh>
    <rPh sb="2" eb="4">
      <t>ジョセイ</t>
    </rPh>
    <phoneticPr fontId="3"/>
  </si>
  <si>
    <t>お申込み人数</t>
    <rPh sb="1" eb="3">
      <t>モウシコ</t>
    </rPh>
    <rPh sb="4" eb="6">
      <t>ニンズウ</t>
    </rPh>
    <phoneticPr fontId="3"/>
  </si>
  <si>
    <t>健康診断受診コース</t>
    <rPh sb="0" eb="2">
      <t>ケンコウ</t>
    </rPh>
    <rPh sb="2" eb="4">
      <t>シンダン</t>
    </rPh>
    <rPh sb="4" eb="6">
      <t>ジュシン</t>
    </rPh>
    <phoneticPr fontId="3"/>
  </si>
  <si>
    <t>心電図コース</t>
    <rPh sb="0" eb="3">
      <t>シンデンズ</t>
    </rPh>
    <phoneticPr fontId="3"/>
  </si>
  <si>
    <t>精密コース</t>
    <rPh sb="0" eb="2">
      <t>セイミツ</t>
    </rPh>
    <phoneticPr fontId="3"/>
  </si>
  <si>
    <t>労基Ａコース</t>
    <rPh sb="0" eb="2">
      <t>ロウキ</t>
    </rPh>
    <phoneticPr fontId="3"/>
  </si>
  <si>
    <t>労基Ｂコース</t>
    <rPh sb="0" eb="2">
      <t>ロウキ</t>
    </rPh>
    <phoneticPr fontId="3"/>
  </si>
  <si>
    <t>新採用コース</t>
    <rPh sb="0" eb="3">
      <t>シンサイヨウ</t>
    </rPh>
    <phoneticPr fontId="3"/>
  </si>
  <si>
    <t>〒</t>
    <phoneticPr fontId="3"/>
  </si>
  <si>
    <t>この度は、当センターの健康診断をご予約いただき、ありがとうございます。
下記事項をご記入の上、メールまたはＦＡＸにてご予約の手続きをお願いいたします。</t>
    <phoneticPr fontId="3"/>
  </si>
  <si>
    <r>
      <t xml:space="preserve">生活習慣病予防健診
</t>
    </r>
    <r>
      <rPr>
        <sz val="8"/>
        <color theme="1"/>
        <rFont val="BIZ UDゴシック"/>
        <family val="3"/>
        <charset val="128"/>
      </rPr>
      <t>(協会けんぽご加入の
35歳以上の方)</t>
    </r>
    <rPh sb="0" eb="2">
      <t>セイカツ</t>
    </rPh>
    <rPh sb="2" eb="4">
      <t>シュウカン</t>
    </rPh>
    <rPh sb="4" eb="5">
      <t>ビョウ</t>
    </rPh>
    <rPh sb="5" eb="7">
      <t>ヨボウ</t>
    </rPh>
    <rPh sb="7" eb="9">
      <t>ケンシン</t>
    </rPh>
    <rPh sb="11" eb="13">
      <t>キョウカイ</t>
    </rPh>
    <rPh sb="17" eb="19">
      <t>カニュウ</t>
    </rPh>
    <rPh sb="23" eb="26">
      <t>サイイジョウ</t>
    </rPh>
    <rPh sb="27" eb="28">
      <t>カタ</t>
    </rPh>
    <phoneticPr fontId="3"/>
  </si>
  <si>
    <r>
      <t xml:space="preserve">付加健診
</t>
    </r>
    <r>
      <rPr>
        <sz val="8"/>
        <color theme="1"/>
        <rFont val="BIZ UDゴシック"/>
        <family val="3"/>
        <charset val="128"/>
      </rPr>
      <t>(協会けんぽご加入の
節目年齢の方)</t>
    </r>
    <rPh sb="0" eb="2">
      <t>フカ</t>
    </rPh>
    <rPh sb="2" eb="4">
      <t>ケンシン</t>
    </rPh>
    <rPh sb="6" eb="8">
      <t>キョウカイ</t>
    </rPh>
    <rPh sb="12" eb="14">
      <t>カニュウ</t>
    </rPh>
    <rPh sb="16" eb="18">
      <t>フシメ</t>
    </rPh>
    <rPh sb="18" eb="20">
      <t>ネンレイ</t>
    </rPh>
    <rPh sb="21" eb="22">
      <t>カタ</t>
    </rPh>
    <phoneticPr fontId="3"/>
  </si>
  <si>
    <t>　　　　　名</t>
    <rPh sb="5" eb="6">
      <t>メイ</t>
    </rPh>
    <phoneticPr fontId="3"/>
  </si>
  <si>
    <t>　　　５　名</t>
    <rPh sb="5" eb="6">
      <t>メイ</t>
    </rPh>
    <phoneticPr fontId="3"/>
  </si>
  <si>
    <t>　担当部署名</t>
    <rPh sb="1" eb="5">
      <t>タントウブショ</t>
    </rPh>
    <rPh sb="5" eb="6">
      <t>メイ</t>
    </rPh>
    <phoneticPr fontId="3"/>
  </si>
  <si>
    <t>　事業所名</t>
    <rPh sb="1" eb="4">
      <t>ジギョウショ</t>
    </rPh>
    <rPh sb="4" eb="5">
      <t>メイ</t>
    </rPh>
    <phoneticPr fontId="3"/>
  </si>
  <si>
    <t xml:space="preserve"> （フリガナ）</t>
    <phoneticPr fontId="3"/>
  </si>
  <si>
    <t>　事業所所在地</t>
    <rPh sb="1" eb="4">
      <t>ジギョウショ</t>
    </rPh>
    <rPh sb="4" eb="7">
      <t>ショザイチ</t>
    </rPh>
    <phoneticPr fontId="3"/>
  </si>
  <si>
    <t>　電話番号</t>
    <rPh sb="1" eb="3">
      <t>デンワ</t>
    </rPh>
    <rPh sb="3" eb="5">
      <t>バンゴウ</t>
    </rPh>
    <phoneticPr fontId="3"/>
  </si>
  <si>
    <t>　Ｅ-ｍａｉｌアドレス</t>
    <phoneticPr fontId="3"/>
  </si>
  <si>
    <t>　保険証の種類</t>
    <rPh sb="1" eb="4">
      <t>ホケンショウ</t>
    </rPh>
    <rPh sb="5" eb="7">
      <t>シュルイ</t>
    </rPh>
    <phoneticPr fontId="3"/>
  </si>
  <si>
    <t>　担当者名（フリガナ）</t>
    <rPh sb="1" eb="4">
      <t>タントウシャ</t>
    </rPh>
    <rPh sb="4" eb="5">
      <t>メイ</t>
    </rPh>
    <phoneticPr fontId="3"/>
  </si>
  <si>
    <t>　精算方法</t>
    <rPh sb="1" eb="3">
      <t>セイサン</t>
    </rPh>
    <rPh sb="3" eb="5">
      <t>ホウホウ</t>
    </rPh>
    <phoneticPr fontId="3"/>
  </si>
  <si>
    <t>　○○○○健康保険組合</t>
    <phoneticPr fontId="3"/>
  </si>
  <si>
    <t>　人事課</t>
    <rPh sb="1" eb="4">
      <t>ジンジカ</t>
    </rPh>
    <phoneticPr fontId="2"/>
  </si>
  <si>
    <r>
      <rPr>
        <sz val="11"/>
        <color indexed="8"/>
        <rFont val="BIZ UDP明朝 Medium"/>
        <family val="1"/>
        <charset val="128"/>
      </rPr>
      <t>　※初年度は原則、当日窓口精算となります。</t>
    </r>
    <r>
      <rPr>
        <sz val="11"/>
        <color theme="1"/>
        <rFont val="BIZ UDP明朝 Medium"/>
        <family val="1"/>
        <charset val="128"/>
      </rPr>
      <t xml:space="preserve">
　　　　 　　</t>
    </r>
    <r>
      <rPr>
        <sz val="12"/>
        <color indexed="8"/>
        <rFont val="BIZ UDP明朝 Medium"/>
        <family val="1"/>
        <charset val="128"/>
      </rPr>
      <t>全額　当日窓口にてお支払い</t>
    </r>
    <r>
      <rPr>
        <sz val="11"/>
        <color theme="1"/>
        <rFont val="BIZ UDP明朝 Medium"/>
        <family val="1"/>
        <charset val="128"/>
      </rPr>
      <t xml:space="preserve">
　　　　　 　</t>
    </r>
    <r>
      <rPr>
        <sz val="10"/>
        <color indexed="8"/>
        <rFont val="BIZ UDP明朝 Medium"/>
        <family val="1"/>
        <charset val="128"/>
      </rPr>
      <t>※通常、個人名で領収書が発行されますので、
　　　　　　     事業所名で領収書発行希望の場合は必ず事前にご連絡ください。</t>
    </r>
    <r>
      <rPr>
        <sz val="11"/>
        <color indexed="8"/>
        <rFont val="ＭＳ Ｐゴシック"/>
        <family val="3"/>
        <charset val="128"/>
      </rPr>
      <t/>
    </r>
    <rPh sb="2" eb="5">
      <t>ショネンド</t>
    </rPh>
    <rPh sb="6" eb="8">
      <t>ゲンソク</t>
    </rPh>
    <rPh sb="9" eb="11">
      <t>トウジツ</t>
    </rPh>
    <rPh sb="11" eb="13">
      <t>マドグチ</t>
    </rPh>
    <rPh sb="13" eb="15">
      <t>セイサン</t>
    </rPh>
    <rPh sb="84" eb="87">
      <t>ジギョウショ</t>
    </rPh>
    <phoneticPr fontId="3"/>
  </si>
  <si>
    <t>14:15～14:30</t>
    <phoneticPr fontId="5"/>
  </si>
  <si>
    <t>人間ドック
 節目健診</t>
    <rPh sb="7" eb="9">
      <t>フシメ</t>
    </rPh>
    <rPh sb="9" eb="11">
      <t>ケンシン</t>
    </rPh>
    <phoneticPr fontId="3"/>
  </si>
  <si>
    <t>健康診断
 心電図コース（若年）</t>
    <rPh sb="6" eb="9">
      <t>シンデンズ</t>
    </rPh>
    <rPh sb="13" eb="15">
      <t>ジャクネン</t>
    </rPh>
    <phoneticPr fontId="3"/>
  </si>
  <si>
    <t>生活習慣病
 予防健診（若年）</t>
    <rPh sb="0" eb="2">
      <t>セイカツ</t>
    </rPh>
    <rPh sb="2" eb="4">
      <t>シュウカン</t>
    </rPh>
    <rPh sb="4" eb="5">
      <t>ビョウ</t>
    </rPh>
    <rPh sb="7" eb="9">
      <t>ヨボウ</t>
    </rPh>
    <rPh sb="9" eb="11">
      <t>ケンシン</t>
    </rPh>
    <rPh sb="12" eb="14">
      <t>ジャクネン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</si>
</sst>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[$-411]ge\.m\.d;@"/>
    <numFmt numFmtId="177" formatCode="m&quot;月&quot;d&quot;日&quot;\(aaa\)"/>
    <numFmt numFmtId="178" formatCode="yyyy/m/d;@"/>
    <numFmt numFmtId="179" formatCode="[$-411]ggge&quot;年&quot;m&quot;月&quot;d&quot;日&quot;;@"/>
  </numFmts>
  <fonts count="33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</font>
    <font>
      <sz val="11"/>
      <name val="BIZ UDPゴシック"/>
      <family val="3"/>
      <charset val="128"/>
    </font>
    <font>
      <sz val="9"/>
      <name val="BIZ UDPゴシック"/>
      <family val="3"/>
      <charset val="128"/>
    </font>
    <font>
      <sz val="11"/>
      <color theme="1"/>
      <name val="BIZ UDPゴシック"/>
      <family val="3"/>
      <charset val="128"/>
    </font>
    <font>
      <b/>
      <sz val="14"/>
      <name val="BIZ UDPゴシック"/>
      <family val="3"/>
      <charset val="128"/>
    </font>
    <font>
      <sz val="10"/>
      <name val="BIZ UDPゴシック"/>
      <family val="3"/>
      <charset val="128"/>
    </font>
    <font>
      <sz val="12"/>
      <name val="BIZ UDPゴシック"/>
      <family val="3"/>
      <charset val="128"/>
    </font>
    <font>
      <sz val="14"/>
      <name val="BIZ UDPゴシック"/>
      <family val="3"/>
      <charset val="128"/>
    </font>
    <font>
      <sz val="9"/>
      <color rgb="FFFF0000"/>
      <name val="BIZ UDPゴシック"/>
      <family val="3"/>
      <charset val="128"/>
    </font>
    <font>
      <sz val="11"/>
      <color theme="0"/>
      <name val="BIZ UDPゴシック"/>
      <family val="3"/>
      <charset val="128"/>
    </font>
    <font>
      <sz val="11"/>
      <color rgb="FFFF0000"/>
      <name val="BIZ UDPゴシック"/>
      <family val="3"/>
      <charset val="128"/>
    </font>
    <font>
      <sz val="8"/>
      <color rgb="FFFF0000"/>
      <name val="BIZ UDPゴシック"/>
      <family val="3"/>
      <charset val="128"/>
    </font>
    <font>
      <sz val="13"/>
      <name val="BIZ UDPゴシック"/>
      <family val="3"/>
      <charset val="128"/>
    </font>
    <font>
      <sz val="9"/>
      <color theme="0" tint="-0.499984740745262"/>
      <name val="BIZ UDPゴシック"/>
      <family val="3"/>
      <charset val="128"/>
    </font>
    <font>
      <sz val="11"/>
      <color theme="0" tint="-0.499984740745262"/>
      <name val="BIZ UDPゴシック"/>
      <family val="3"/>
      <charset val="128"/>
    </font>
    <font>
      <sz val="7"/>
      <color theme="0" tint="-0.499984740745262"/>
      <name val="BIZ UDPゴシック"/>
      <family val="3"/>
      <charset val="128"/>
    </font>
    <font>
      <sz val="6"/>
      <color theme="0" tint="-0.499984740745262"/>
      <name val="BIZ UDPゴシック"/>
      <family val="3"/>
      <charset val="128"/>
    </font>
    <font>
      <sz val="8"/>
      <color theme="0" tint="-0.499984740745262"/>
      <name val="BIZ UDPゴシック"/>
      <family val="3"/>
      <charset val="128"/>
    </font>
    <font>
      <sz val="8"/>
      <name val="BIZ UDP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theme="1"/>
      <name val="BIZ UDP明朝 Medium"/>
      <family val="1"/>
      <charset val="128"/>
    </font>
    <font>
      <sz val="12"/>
      <color indexed="8"/>
      <name val="BIZ UDP明朝 Medium"/>
      <family val="1"/>
      <charset val="128"/>
    </font>
    <font>
      <sz val="10"/>
      <color indexed="8"/>
      <name val="BIZ UDP明朝 Medium"/>
      <family val="1"/>
      <charset val="128"/>
    </font>
    <font>
      <sz val="11"/>
      <color theme="1"/>
      <name val="BIZ UDゴシック"/>
      <family val="3"/>
      <charset val="128"/>
    </font>
    <font>
      <b/>
      <sz val="20"/>
      <color theme="1"/>
      <name val="BIZ UDゴシック"/>
      <family val="3"/>
      <charset val="128"/>
    </font>
    <font>
      <sz val="9"/>
      <color theme="1"/>
      <name val="BIZ UDゴシック"/>
      <family val="3"/>
      <charset val="128"/>
    </font>
    <font>
      <sz val="8"/>
      <color theme="1"/>
      <name val="BIZ UDゴシック"/>
      <family val="3"/>
      <charset val="128"/>
    </font>
    <font>
      <sz val="11"/>
      <color indexed="8"/>
      <name val="BIZ UDP明朝 Medium"/>
      <family val="1"/>
      <charset val="128"/>
    </font>
  </fonts>
  <fills count="10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7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hair">
        <color indexed="64"/>
      </right>
      <top style="thick">
        <color indexed="64"/>
      </top>
      <bottom style="thick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ck">
        <color indexed="64"/>
      </bottom>
      <diagonal/>
    </border>
    <border>
      <left style="hair">
        <color indexed="64"/>
      </left>
      <right/>
      <top style="thick">
        <color indexed="64"/>
      </top>
      <bottom style="thick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ck">
        <color indexed="64"/>
      </top>
      <bottom style="thick">
        <color indexed="64"/>
      </bottom>
      <diagonal/>
    </border>
    <border>
      <left style="hair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ck">
        <color indexed="64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ck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ck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ck">
        <color indexed="64"/>
      </bottom>
      <diagonal/>
    </border>
    <border>
      <left/>
      <right style="hair">
        <color auto="1"/>
      </right>
      <top style="thin">
        <color auto="1"/>
      </top>
      <bottom style="thick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ck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double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indexed="64"/>
      </left>
      <right/>
      <top style="hair">
        <color indexed="64"/>
      </top>
      <bottom style="thin">
        <color auto="1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theme="0" tint="-0.499984740745262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/>
    <xf numFmtId="38" fontId="1" fillId="0" borderId="0" applyFont="0" applyFill="0" applyBorder="0" applyAlignment="0" applyProtection="0"/>
    <xf numFmtId="0" fontId="1" fillId="0" borderId="0">
      <alignment vertical="center"/>
    </xf>
    <xf numFmtId="0" fontId="4" fillId="0" borderId="0">
      <alignment vertical="center"/>
    </xf>
  </cellStyleXfs>
  <cellXfs count="231">
    <xf numFmtId="0" fontId="0" fillId="0" borderId="0" xfId="0">
      <alignment vertical="center"/>
    </xf>
    <xf numFmtId="0" fontId="6" fillId="0" borderId="0" xfId="1" applyFont="1" applyAlignment="1">
      <alignment vertical="center"/>
    </xf>
    <xf numFmtId="0" fontId="7" fillId="0" borderId="0" xfId="1" applyFont="1" applyAlignment="1">
      <alignment horizontal="center" vertical="center"/>
    </xf>
    <xf numFmtId="0" fontId="7" fillId="0" borderId="0" xfId="1" applyFont="1" applyAlignment="1">
      <alignment horizontal="center" vertical="center" wrapText="1"/>
    </xf>
    <xf numFmtId="0" fontId="8" fillId="0" borderId="0" xfId="0" applyFont="1">
      <alignment vertical="center"/>
    </xf>
    <xf numFmtId="0" fontId="6" fillId="0" borderId="0" xfId="1" applyFont="1" applyFill="1" applyBorder="1" applyAlignment="1">
      <alignment vertical="center"/>
    </xf>
    <xf numFmtId="0" fontId="7" fillId="0" borderId="0" xfId="1" applyFont="1" applyFill="1" applyBorder="1" applyAlignment="1">
      <alignment horizontal="center" vertical="center"/>
    </xf>
    <xf numFmtId="0" fontId="6" fillId="0" borderId="0" xfId="1" applyFont="1" applyFill="1" applyBorder="1" applyAlignment="1">
      <alignment horizontal="center" vertical="center"/>
    </xf>
    <xf numFmtId="0" fontId="7" fillId="0" borderId="0" xfId="1" applyFont="1" applyBorder="1" applyAlignment="1">
      <alignment vertical="center"/>
    </xf>
    <xf numFmtId="0" fontId="7" fillId="0" borderId="0" xfId="1" applyFont="1" applyBorder="1" applyAlignment="1">
      <alignment vertical="center" wrapText="1"/>
    </xf>
    <xf numFmtId="20" fontId="6" fillId="0" borderId="36" xfId="0" applyNumberFormat="1" applyFont="1" applyBorder="1" applyAlignment="1">
      <alignment horizontal="center" vertical="center" shrinkToFit="1"/>
    </xf>
    <xf numFmtId="0" fontId="10" fillId="0" borderId="36" xfId="0" applyFont="1" applyBorder="1" applyAlignment="1">
      <alignment horizontal="center" vertical="center" shrinkToFit="1"/>
    </xf>
    <xf numFmtId="0" fontId="11" fillId="0" borderId="0" xfId="1" applyFont="1" applyBorder="1" applyAlignment="1">
      <alignment vertical="center"/>
    </xf>
    <xf numFmtId="0" fontId="11" fillId="0" borderId="11" xfId="1" applyFont="1" applyBorder="1" applyAlignment="1">
      <alignment horizontal="right" vertical="center"/>
    </xf>
    <xf numFmtId="20" fontId="6" fillId="0" borderId="37" xfId="0" applyNumberFormat="1" applyFont="1" applyBorder="1" applyAlignment="1">
      <alignment horizontal="center" vertical="center" shrinkToFit="1"/>
    </xf>
    <xf numFmtId="0" fontId="10" fillId="0" borderId="37" xfId="0" applyFont="1" applyBorder="1" applyAlignment="1">
      <alignment horizontal="center" vertical="center" shrinkToFit="1"/>
    </xf>
    <xf numFmtId="0" fontId="10" fillId="0" borderId="0" xfId="0" applyFont="1" applyBorder="1" applyAlignment="1">
      <alignment horizontal="center" vertical="top" shrinkToFit="1"/>
    </xf>
    <xf numFmtId="0" fontId="6" fillId="0" borderId="0" xfId="1" applyFont="1" applyFill="1" applyBorder="1" applyAlignment="1">
      <alignment vertical="center" wrapText="1"/>
    </xf>
    <xf numFmtId="0" fontId="7" fillId="0" borderId="0" xfId="0" applyFont="1" applyBorder="1" applyAlignment="1">
      <alignment vertical="center" shrinkToFit="1"/>
    </xf>
    <xf numFmtId="0" fontId="6" fillId="0" borderId="0" xfId="1" applyFont="1" applyAlignment="1">
      <alignment horizontal="center" vertical="center"/>
    </xf>
    <xf numFmtId="0" fontId="6" fillId="0" borderId="0" xfId="0" applyFont="1" applyAlignment="1">
      <alignment horizontal="center" vertical="center" shrinkToFit="1"/>
    </xf>
    <xf numFmtId="0" fontId="6" fillId="0" borderId="0" xfId="0" applyFont="1" applyBorder="1" applyAlignment="1">
      <alignment horizontal="left" vertical="center"/>
    </xf>
    <xf numFmtId="0" fontId="6" fillId="0" borderId="0" xfId="1" applyFont="1" applyFill="1" applyBorder="1" applyAlignment="1">
      <alignment horizontal="center" vertical="center" wrapText="1"/>
    </xf>
    <xf numFmtId="0" fontId="6" fillId="0" borderId="0" xfId="1" applyFont="1" applyAlignment="1">
      <alignment vertical="top"/>
    </xf>
    <xf numFmtId="0" fontId="10" fillId="0" borderId="25" xfId="1" applyFont="1" applyBorder="1" applyAlignment="1">
      <alignment horizontal="center" vertical="center" wrapText="1"/>
    </xf>
    <xf numFmtId="0" fontId="10" fillId="0" borderId="26" xfId="1" applyFont="1" applyBorder="1" applyAlignment="1">
      <alignment horizontal="center" vertical="center" wrapText="1"/>
    </xf>
    <xf numFmtId="0" fontId="7" fillId="0" borderId="27" xfId="1" applyFont="1" applyBorder="1" applyAlignment="1">
      <alignment horizontal="center" vertical="center" wrapText="1"/>
    </xf>
    <xf numFmtId="0" fontId="10" fillId="0" borderId="28" xfId="1" applyFont="1" applyBorder="1" applyAlignment="1">
      <alignment horizontal="center" vertical="center" wrapText="1"/>
    </xf>
    <xf numFmtId="0" fontId="10" fillId="0" borderId="27" xfId="1" applyFont="1" applyBorder="1" applyAlignment="1">
      <alignment horizontal="center" vertical="center" wrapText="1"/>
    </xf>
    <xf numFmtId="0" fontId="6" fillId="0" borderId="9" xfId="1" applyFont="1" applyBorder="1" applyAlignment="1">
      <alignment horizontal="center" vertical="center" shrinkToFit="1"/>
    </xf>
    <xf numFmtId="0" fontId="6" fillId="0" borderId="5" xfId="1" applyFont="1" applyBorder="1" applyAlignment="1">
      <alignment horizontal="center" vertical="center" wrapText="1" shrinkToFit="1"/>
    </xf>
    <xf numFmtId="0" fontId="6" fillId="0" borderId="16" xfId="1" applyFont="1" applyBorder="1" applyAlignment="1">
      <alignment horizontal="center" vertical="center" wrapText="1" shrinkToFit="1"/>
    </xf>
    <xf numFmtId="0" fontId="6" fillId="0" borderId="19" xfId="1" applyFont="1" applyBorder="1" applyAlignment="1">
      <alignment horizontal="center" vertical="center" shrinkToFit="1"/>
    </xf>
    <xf numFmtId="0" fontId="6" fillId="0" borderId="5" xfId="1" applyFont="1" applyBorder="1" applyAlignment="1">
      <alignment horizontal="center" vertical="center" shrinkToFit="1"/>
    </xf>
    <xf numFmtId="0" fontId="6" fillId="0" borderId="20" xfId="1" applyFont="1" applyBorder="1" applyAlignment="1">
      <alignment horizontal="center" vertical="center" shrinkToFit="1"/>
    </xf>
    <xf numFmtId="0" fontId="6" fillId="0" borderId="10" xfId="1" applyFont="1" applyBorder="1" applyAlignment="1" applyProtection="1">
      <alignment horizontal="center" vertical="center" shrinkToFit="1"/>
      <protection locked="0"/>
    </xf>
    <xf numFmtId="0" fontId="6" fillId="0" borderId="1" xfId="1" applyFont="1" applyBorder="1" applyAlignment="1" applyProtection="1">
      <alignment horizontal="center" vertical="center"/>
      <protection locked="0"/>
    </xf>
    <xf numFmtId="176" fontId="6" fillId="0" borderId="1" xfId="1" applyNumberFormat="1" applyFont="1" applyBorder="1" applyAlignment="1" applyProtection="1">
      <alignment horizontal="center" vertical="center" shrinkToFit="1"/>
      <protection locked="0"/>
    </xf>
    <xf numFmtId="0" fontId="6" fillId="0" borderId="1" xfId="1" applyFont="1" applyBorder="1" applyAlignment="1" applyProtection="1">
      <alignment horizontal="center" vertical="center" wrapText="1" shrinkToFit="1"/>
      <protection locked="0"/>
    </xf>
    <xf numFmtId="0" fontId="6" fillId="0" borderId="17" xfId="1" applyFont="1" applyBorder="1" applyAlignment="1" applyProtection="1">
      <alignment horizontal="center" vertical="center" wrapText="1" shrinkToFit="1"/>
      <protection locked="0"/>
    </xf>
    <xf numFmtId="0" fontId="6" fillId="0" borderId="2" xfId="1" applyFont="1" applyBorder="1" applyAlignment="1" applyProtection="1">
      <alignment horizontal="center" vertical="center" shrinkToFit="1"/>
      <protection locked="0"/>
    </xf>
    <xf numFmtId="0" fontId="6" fillId="0" borderId="2" xfId="1" applyFont="1" applyBorder="1" applyAlignment="1" applyProtection="1">
      <alignment horizontal="center" vertical="center"/>
      <protection locked="0"/>
    </xf>
    <xf numFmtId="0" fontId="6" fillId="0" borderId="15" xfId="1" applyFont="1" applyBorder="1" applyAlignment="1" applyProtection="1">
      <alignment horizontal="center" vertical="center"/>
      <protection locked="0"/>
    </xf>
    <xf numFmtId="0" fontId="6" fillId="0" borderId="21" xfId="1" applyFont="1" applyBorder="1" applyAlignment="1" applyProtection="1">
      <alignment horizontal="center" vertical="center" shrinkToFit="1"/>
      <protection locked="0"/>
    </xf>
    <xf numFmtId="176" fontId="6" fillId="0" borderId="3" xfId="1" applyNumberFormat="1" applyFont="1" applyBorder="1" applyAlignment="1" applyProtection="1">
      <alignment horizontal="center" vertical="center" shrinkToFit="1"/>
      <protection locked="0"/>
    </xf>
    <xf numFmtId="0" fontId="6" fillId="0" borderId="3" xfId="1" applyFont="1" applyBorder="1" applyAlignment="1" applyProtection="1">
      <alignment horizontal="center" vertical="center" wrapText="1" shrinkToFit="1"/>
      <protection locked="0"/>
    </xf>
    <xf numFmtId="0" fontId="6" fillId="0" borderId="38" xfId="1" applyFont="1" applyBorder="1" applyAlignment="1" applyProtection="1">
      <alignment horizontal="center" vertical="center" shrinkToFit="1"/>
      <protection locked="0"/>
    </xf>
    <xf numFmtId="0" fontId="6" fillId="0" borderId="40" xfId="1" applyFont="1" applyBorder="1" applyAlignment="1" applyProtection="1">
      <alignment horizontal="center" vertical="center"/>
      <protection locked="0"/>
    </xf>
    <xf numFmtId="176" fontId="6" fillId="0" borderId="40" xfId="1" applyNumberFormat="1" applyFont="1" applyBorder="1" applyAlignment="1" applyProtection="1">
      <alignment horizontal="center" vertical="center" shrinkToFit="1"/>
      <protection locked="0"/>
    </xf>
    <xf numFmtId="0" fontId="6" fillId="0" borderId="40" xfId="1" applyFont="1" applyBorder="1" applyAlignment="1" applyProtection="1">
      <alignment horizontal="center" vertical="center" wrapText="1" shrinkToFit="1"/>
      <protection locked="0"/>
    </xf>
    <xf numFmtId="0" fontId="6" fillId="0" borderId="41" xfId="1" applyFont="1" applyBorder="1" applyAlignment="1" applyProtection="1">
      <alignment horizontal="center" vertical="center" wrapText="1" shrinkToFit="1"/>
      <protection locked="0"/>
    </xf>
    <xf numFmtId="0" fontId="6" fillId="0" borderId="42" xfId="1" applyFont="1" applyBorder="1" applyAlignment="1" applyProtection="1">
      <alignment horizontal="center" vertical="center" shrinkToFit="1"/>
      <protection locked="0"/>
    </xf>
    <xf numFmtId="0" fontId="6" fillId="0" borderId="42" xfId="1" applyFont="1" applyBorder="1" applyAlignment="1" applyProtection="1">
      <alignment horizontal="center" vertical="center"/>
      <protection locked="0"/>
    </xf>
    <xf numFmtId="0" fontId="6" fillId="0" borderId="39" xfId="1" applyFont="1" applyBorder="1" applyAlignment="1" applyProtection="1">
      <alignment horizontal="center" vertical="center"/>
      <protection locked="0"/>
    </xf>
    <xf numFmtId="0" fontId="12" fillId="0" borderId="11" xfId="1" applyFont="1" applyBorder="1" applyAlignment="1">
      <alignment vertical="center"/>
    </xf>
    <xf numFmtId="0" fontId="12" fillId="0" borderId="0" xfId="1" applyFont="1" applyBorder="1" applyAlignment="1">
      <alignment vertical="center"/>
    </xf>
    <xf numFmtId="0" fontId="14" fillId="5" borderId="35" xfId="0" applyFont="1" applyFill="1" applyBorder="1" applyAlignment="1">
      <alignment horizontal="center" vertical="center"/>
    </xf>
    <xf numFmtId="0" fontId="12" fillId="0" borderId="0" xfId="1" applyFont="1" applyBorder="1" applyAlignment="1">
      <alignment horizontal="center" vertical="center"/>
    </xf>
    <xf numFmtId="0" fontId="15" fillId="0" borderId="0" xfId="1" applyFont="1"/>
    <xf numFmtId="0" fontId="6" fillId="0" borderId="0" xfId="1" applyNumberFormat="1" applyFont="1" applyAlignment="1">
      <alignment vertical="center"/>
    </xf>
    <xf numFmtId="0" fontId="12" fillId="0" borderId="0" xfId="1" applyNumberFormat="1" applyFont="1" applyBorder="1" applyAlignment="1">
      <alignment vertical="center"/>
    </xf>
    <xf numFmtId="0" fontId="15" fillId="0" borderId="0" xfId="1" applyNumberFormat="1" applyFont="1"/>
    <xf numFmtId="0" fontId="6" fillId="0" borderId="1" xfId="1" applyNumberFormat="1" applyFont="1" applyBorder="1" applyAlignment="1" applyProtection="1">
      <alignment horizontal="center" vertical="center" shrinkToFit="1"/>
      <protection locked="0"/>
    </xf>
    <xf numFmtId="0" fontId="6" fillId="0" borderId="3" xfId="1" applyNumberFormat="1" applyFont="1" applyBorder="1" applyAlignment="1" applyProtection="1">
      <alignment horizontal="center" vertical="center" shrinkToFit="1"/>
      <protection locked="0"/>
    </xf>
    <xf numFmtId="0" fontId="6" fillId="0" borderId="40" xfId="1" applyNumberFormat="1" applyFont="1" applyBorder="1" applyAlignment="1" applyProtection="1">
      <alignment horizontal="center" vertical="center" shrinkToFit="1"/>
      <protection locked="0"/>
    </xf>
    <xf numFmtId="0" fontId="6" fillId="0" borderId="46" xfId="1" applyFont="1" applyBorder="1" applyAlignment="1" applyProtection="1">
      <alignment horizontal="center" vertical="center" shrinkToFit="1"/>
      <protection locked="0"/>
    </xf>
    <xf numFmtId="0" fontId="6" fillId="0" borderId="47" xfId="1" applyFont="1" applyBorder="1" applyAlignment="1" applyProtection="1">
      <alignment horizontal="center" vertical="center"/>
      <protection locked="0"/>
    </xf>
    <xf numFmtId="176" fontId="6" fillId="0" borderId="47" xfId="1" applyNumberFormat="1" applyFont="1" applyBorder="1" applyAlignment="1" applyProtection="1">
      <alignment horizontal="center" vertical="center" shrinkToFit="1"/>
      <protection locked="0"/>
    </xf>
    <xf numFmtId="0" fontId="6" fillId="0" borderId="47" xfId="1" applyNumberFormat="1" applyFont="1" applyBorder="1" applyAlignment="1" applyProtection="1">
      <alignment horizontal="center" vertical="center" shrinkToFit="1"/>
      <protection locked="0"/>
    </xf>
    <xf numFmtId="0" fontId="6" fillId="0" borderId="47" xfId="1" applyFont="1" applyBorder="1" applyAlignment="1" applyProtection="1">
      <alignment horizontal="center" vertical="center" wrapText="1" shrinkToFit="1"/>
      <protection locked="0"/>
    </xf>
    <xf numFmtId="0" fontId="6" fillId="0" borderId="48" xfId="1" applyFont="1" applyBorder="1" applyAlignment="1" applyProtection="1">
      <alignment horizontal="center" vertical="center" wrapText="1" shrinkToFit="1"/>
      <protection locked="0"/>
    </xf>
    <xf numFmtId="0" fontId="6" fillId="0" borderId="45" xfId="1" applyFont="1" applyBorder="1" applyAlignment="1" applyProtection="1">
      <alignment horizontal="center" vertical="center" shrinkToFit="1"/>
      <protection locked="0"/>
    </xf>
    <xf numFmtId="0" fontId="6" fillId="0" borderId="45" xfId="1" applyFont="1" applyBorder="1" applyAlignment="1" applyProtection="1">
      <alignment horizontal="center" vertical="center"/>
      <protection locked="0"/>
    </xf>
    <xf numFmtId="0" fontId="6" fillId="0" borderId="49" xfId="1" applyFont="1" applyBorder="1" applyAlignment="1" applyProtection="1">
      <alignment horizontal="center" vertical="center"/>
      <protection locked="0"/>
    </xf>
    <xf numFmtId="0" fontId="10" fillId="0" borderId="26" xfId="1" applyFont="1" applyBorder="1" applyAlignment="1">
      <alignment horizontal="center" vertical="center" shrinkToFit="1"/>
    </xf>
    <xf numFmtId="0" fontId="7" fillId="0" borderId="0" xfId="1" applyFont="1" applyAlignment="1">
      <alignment horizontal="left" vertical="center"/>
    </xf>
    <xf numFmtId="0" fontId="6" fillId="0" borderId="0" xfId="1" applyFont="1" applyFill="1" applyBorder="1" applyAlignment="1">
      <alignment horizontal="left" vertical="center"/>
    </xf>
    <xf numFmtId="0" fontId="10" fillId="0" borderId="0" xfId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shrinkToFit="1"/>
    </xf>
    <xf numFmtId="0" fontId="6" fillId="0" borderId="0" xfId="1" applyFont="1" applyAlignment="1">
      <alignment horizontal="left" vertical="center"/>
    </xf>
    <xf numFmtId="0" fontId="6" fillId="0" borderId="6" xfId="1" applyFont="1" applyBorder="1" applyAlignment="1">
      <alignment horizontal="center" vertical="center" shrinkToFit="1"/>
    </xf>
    <xf numFmtId="176" fontId="6" fillId="0" borderId="5" xfId="1" applyNumberFormat="1" applyFont="1" applyBorder="1" applyAlignment="1">
      <alignment horizontal="center" vertical="center" shrinkToFit="1"/>
    </xf>
    <xf numFmtId="0" fontId="6" fillId="0" borderId="5" xfId="1" applyNumberFormat="1" applyFont="1" applyBorder="1" applyAlignment="1">
      <alignment horizontal="center" vertical="center" shrinkToFit="1"/>
    </xf>
    <xf numFmtId="177" fontId="6" fillId="0" borderId="5" xfId="1" applyNumberFormat="1" applyFont="1" applyBorder="1" applyAlignment="1">
      <alignment vertical="center" shrinkToFit="1"/>
    </xf>
    <xf numFmtId="177" fontId="6" fillId="0" borderId="5" xfId="1" applyNumberFormat="1" applyFont="1" applyBorder="1" applyAlignment="1">
      <alignment horizontal="center" vertical="center" shrinkToFit="1"/>
    </xf>
    <xf numFmtId="0" fontId="6" fillId="0" borderId="2" xfId="1" applyFont="1" applyBorder="1" applyAlignment="1">
      <alignment horizontal="center" vertical="center" shrinkToFit="1"/>
    </xf>
    <xf numFmtId="0" fontId="6" fillId="0" borderId="1" xfId="1" applyFont="1" applyBorder="1" applyAlignment="1" applyProtection="1">
      <alignment horizontal="center" vertical="center" shrinkToFit="1"/>
      <protection locked="0"/>
    </xf>
    <xf numFmtId="177" fontId="6" fillId="0" borderId="1" xfId="1" applyNumberFormat="1" applyFont="1" applyBorder="1" applyAlignment="1" applyProtection="1">
      <alignment vertical="center" shrinkToFit="1"/>
      <protection locked="0"/>
    </xf>
    <xf numFmtId="177" fontId="6" fillId="0" borderId="1" xfId="1" applyNumberFormat="1" applyFont="1" applyBorder="1" applyAlignment="1" applyProtection="1">
      <alignment horizontal="center" vertical="center" shrinkToFit="1"/>
      <protection locked="0"/>
    </xf>
    <xf numFmtId="0" fontId="6" fillId="0" borderId="4" xfId="1" applyFont="1" applyBorder="1" applyAlignment="1">
      <alignment horizontal="center" vertical="center" shrinkToFit="1"/>
    </xf>
    <xf numFmtId="177" fontId="6" fillId="0" borderId="3" xfId="1" applyNumberFormat="1" applyFont="1" applyBorder="1" applyAlignment="1" applyProtection="1">
      <alignment vertical="center" shrinkToFit="1"/>
      <protection locked="0"/>
    </xf>
    <xf numFmtId="0" fontId="6" fillId="0" borderId="45" xfId="1" applyFont="1" applyBorder="1" applyAlignment="1">
      <alignment horizontal="center" vertical="center" shrinkToFit="1"/>
    </xf>
    <xf numFmtId="0" fontId="6" fillId="0" borderId="47" xfId="1" applyFont="1" applyBorder="1" applyAlignment="1" applyProtection="1">
      <alignment horizontal="center" vertical="center" shrinkToFit="1"/>
      <protection locked="0"/>
    </xf>
    <xf numFmtId="177" fontId="6" fillId="0" borderId="47" xfId="1" applyNumberFormat="1" applyFont="1" applyBorder="1" applyAlignment="1" applyProtection="1">
      <alignment vertical="center" shrinkToFit="1"/>
      <protection locked="0"/>
    </xf>
    <xf numFmtId="177" fontId="6" fillId="0" borderId="47" xfId="1" applyNumberFormat="1" applyFont="1" applyBorder="1" applyAlignment="1" applyProtection="1">
      <alignment horizontal="center" vertical="center" shrinkToFit="1"/>
      <protection locked="0"/>
    </xf>
    <xf numFmtId="0" fontId="6" fillId="0" borderId="42" xfId="1" applyFont="1" applyBorder="1" applyAlignment="1">
      <alignment horizontal="center" vertical="center" shrinkToFit="1"/>
    </xf>
    <xf numFmtId="0" fontId="6" fillId="0" borderId="40" xfId="1" applyFont="1" applyBorder="1" applyAlignment="1" applyProtection="1">
      <alignment horizontal="center" vertical="center" shrinkToFit="1"/>
      <protection locked="0"/>
    </xf>
    <xf numFmtId="177" fontId="6" fillId="0" borderId="40" xfId="1" applyNumberFormat="1" applyFont="1" applyBorder="1" applyAlignment="1" applyProtection="1">
      <alignment vertical="center" shrinkToFit="1"/>
      <protection locked="0"/>
    </xf>
    <xf numFmtId="177" fontId="6" fillId="0" borderId="40" xfId="1" applyNumberFormat="1" applyFont="1" applyBorder="1" applyAlignment="1" applyProtection="1">
      <alignment horizontal="center" vertical="center" shrinkToFit="1"/>
      <protection locked="0"/>
    </xf>
    <xf numFmtId="0" fontId="6" fillId="0" borderId="9" xfId="1" applyFont="1" applyBorder="1" applyAlignment="1">
      <alignment horizontal="left" vertical="center" shrinkToFit="1"/>
    </xf>
    <xf numFmtId="0" fontId="6" fillId="0" borderId="31" xfId="1" applyFont="1" applyBorder="1" applyAlignment="1">
      <alignment horizontal="center" vertical="center" shrinkToFit="1"/>
    </xf>
    <xf numFmtId="0" fontId="6" fillId="0" borderId="15" xfId="1" applyFont="1" applyBorder="1" applyAlignment="1" applyProtection="1">
      <alignment horizontal="left" vertical="center" shrinkToFit="1"/>
      <protection locked="0"/>
    </xf>
    <xf numFmtId="0" fontId="6" fillId="0" borderId="15" xfId="1" applyFont="1" applyBorder="1" applyAlignment="1" applyProtection="1">
      <alignment horizontal="center" vertical="center" shrinkToFit="1"/>
      <protection locked="0"/>
    </xf>
    <xf numFmtId="0" fontId="6" fillId="0" borderId="49" xfId="1" applyFont="1" applyBorder="1" applyAlignment="1" applyProtection="1">
      <alignment horizontal="left" vertical="center" shrinkToFit="1"/>
      <protection locked="0"/>
    </xf>
    <xf numFmtId="0" fontId="6" fillId="0" borderId="49" xfId="1" applyFont="1" applyBorder="1" applyAlignment="1" applyProtection="1">
      <alignment horizontal="center" vertical="center" shrinkToFit="1"/>
      <protection locked="0"/>
    </xf>
    <xf numFmtId="0" fontId="6" fillId="0" borderId="39" xfId="1" applyFont="1" applyBorder="1" applyAlignment="1" applyProtection="1">
      <alignment horizontal="left" vertical="center" shrinkToFit="1"/>
      <protection locked="0"/>
    </xf>
    <xf numFmtId="0" fontId="6" fillId="0" borderId="39" xfId="1" applyFont="1" applyBorder="1" applyAlignment="1" applyProtection="1">
      <alignment horizontal="center" vertical="center" shrinkToFit="1"/>
      <protection locked="0"/>
    </xf>
    <xf numFmtId="0" fontId="6" fillId="7" borderId="7" xfId="1" applyFont="1" applyFill="1" applyBorder="1" applyAlignment="1">
      <alignment horizontal="center" vertical="center"/>
    </xf>
    <xf numFmtId="0" fontId="6" fillId="7" borderId="32" xfId="1" applyFont="1" applyFill="1" applyBorder="1" applyAlignment="1">
      <alignment horizontal="center" vertical="center" wrapText="1"/>
    </xf>
    <xf numFmtId="0" fontId="6" fillId="7" borderId="7" xfId="1" applyNumberFormat="1" applyFont="1" applyFill="1" applyBorder="1" applyAlignment="1">
      <alignment horizontal="center" vertical="center" wrapText="1"/>
    </xf>
    <xf numFmtId="0" fontId="6" fillId="7" borderId="7" xfId="1" applyFont="1" applyFill="1" applyBorder="1" applyAlignment="1">
      <alignment horizontal="center" vertical="center" wrapText="1"/>
    </xf>
    <xf numFmtId="0" fontId="6" fillId="7" borderId="32" xfId="1" applyFont="1" applyFill="1" applyBorder="1" applyAlignment="1">
      <alignment horizontal="center" vertical="center"/>
    </xf>
    <xf numFmtId="0" fontId="6" fillId="7" borderId="24" xfId="1" applyFont="1" applyFill="1" applyBorder="1" applyAlignment="1">
      <alignment horizontal="center" vertical="center"/>
    </xf>
    <xf numFmtId="0" fontId="6" fillId="7" borderId="33" xfId="1" applyFont="1" applyFill="1" applyBorder="1" applyAlignment="1">
      <alignment horizontal="center" vertical="center" wrapText="1"/>
    </xf>
    <xf numFmtId="0" fontId="6" fillId="7" borderId="24" xfId="1" applyNumberFormat="1" applyFont="1" applyFill="1" applyBorder="1" applyAlignment="1">
      <alignment horizontal="center" vertical="center" wrapText="1"/>
    </xf>
    <xf numFmtId="0" fontId="6" fillId="7" borderId="24" xfId="1" applyFont="1" applyFill="1" applyBorder="1" applyAlignment="1">
      <alignment horizontal="center" vertical="center" wrapText="1"/>
    </xf>
    <xf numFmtId="0" fontId="6" fillId="7" borderId="33" xfId="1" applyFont="1" applyFill="1" applyBorder="1" applyAlignment="1">
      <alignment horizontal="center" vertical="center"/>
    </xf>
    <xf numFmtId="0" fontId="6" fillId="7" borderId="8" xfId="1" applyFont="1" applyFill="1" applyBorder="1" applyAlignment="1">
      <alignment horizontal="center" vertical="center" wrapText="1"/>
    </xf>
    <xf numFmtId="0" fontId="6" fillId="7" borderId="8" xfId="1" applyFont="1" applyFill="1" applyBorder="1" applyAlignment="1">
      <alignment horizontal="center" vertical="center"/>
    </xf>
    <xf numFmtId="0" fontId="6" fillId="7" borderId="34" xfId="1" applyFont="1" applyFill="1" applyBorder="1" applyAlignment="1">
      <alignment horizontal="center" vertical="center" wrapText="1"/>
    </xf>
    <xf numFmtId="0" fontId="6" fillId="7" borderId="8" xfId="1" applyNumberFormat="1" applyFont="1" applyFill="1" applyBorder="1" applyAlignment="1">
      <alignment horizontal="center" vertical="center" wrapText="1"/>
    </xf>
    <xf numFmtId="0" fontId="6" fillId="7" borderId="34" xfId="1" applyFont="1" applyFill="1" applyBorder="1" applyAlignment="1">
      <alignment horizontal="center" vertical="center"/>
    </xf>
    <xf numFmtId="0" fontId="6" fillId="7" borderId="23" xfId="1" applyFont="1" applyFill="1" applyBorder="1" applyAlignment="1">
      <alignment horizontal="center" vertical="center" wrapText="1"/>
    </xf>
    <xf numFmtId="0" fontId="17" fillId="0" borderId="11" xfId="1" applyFont="1" applyBorder="1" applyAlignment="1">
      <alignment vertical="center"/>
    </xf>
    <xf numFmtId="0" fontId="17" fillId="0" borderId="0" xfId="1" applyFont="1" applyBorder="1" applyAlignment="1">
      <alignment vertical="center"/>
    </xf>
    <xf numFmtId="0" fontId="9" fillId="0" borderId="0" xfId="1" applyFont="1" applyAlignment="1">
      <alignment vertical="top"/>
    </xf>
    <xf numFmtId="0" fontId="18" fillId="0" borderId="0" xfId="1" applyFont="1" applyAlignment="1">
      <alignment horizontal="center" vertical="center" shrinkToFit="1"/>
    </xf>
    <xf numFmtId="0" fontId="19" fillId="0" borderId="0" xfId="1" applyFont="1" applyAlignment="1">
      <alignment horizontal="center" vertical="center" shrinkToFit="1"/>
    </xf>
    <xf numFmtId="0" fontId="20" fillId="0" borderId="0" xfId="1" applyFont="1" applyAlignment="1">
      <alignment horizontal="center" vertical="center" textRotation="255" shrinkToFit="1"/>
    </xf>
    <xf numFmtId="0" fontId="20" fillId="0" borderId="0" xfId="1" applyFont="1" applyAlignment="1">
      <alignment vertical="center" textRotation="255"/>
    </xf>
    <xf numFmtId="0" fontId="18" fillId="0" borderId="0" xfId="1" applyFont="1" applyAlignment="1">
      <alignment horizontal="center" vertical="top" shrinkToFit="1"/>
    </xf>
    <xf numFmtId="0" fontId="19" fillId="0" borderId="0" xfId="1" applyFont="1" applyAlignment="1">
      <alignment horizontal="center" vertical="top" shrinkToFit="1"/>
    </xf>
    <xf numFmtId="0" fontId="21" fillId="0" borderId="0" xfId="1" applyFont="1" applyAlignment="1">
      <alignment horizontal="center" vertical="top" textRotation="255" wrapText="1" shrinkToFit="1"/>
    </xf>
    <xf numFmtId="0" fontId="21" fillId="0" borderId="0" xfId="1" applyFont="1" applyAlignment="1">
      <alignment horizontal="center" vertical="top" textRotation="255" shrinkToFit="1"/>
    </xf>
    <xf numFmtId="0" fontId="21" fillId="0" borderId="0" xfId="1" applyFont="1" applyAlignment="1">
      <alignment horizontal="center" vertical="top" textRotation="255"/>
    </xf>
    <xf numFmtId="0" fontId="18" fillId="0" borderId="0" xfId="1" applyNumberFormat="1" applyFont="1" applyAlignment="1">
      <alignment horizontal="center" vertical="center" shrinkToFit="1"/>
    </xf>
    <xf numFmtId="0" fontId="18" fillId="0" borderId="0" xfId="1" applyNumberFormat="1" applyFont="1" applyAlignment="1">
      <alignment horizontal="center" vertical="top" shrinkToFit="1"/>
    </xf>
    <xf numFmtId="0" fontId="11" fillId="6" borderId="11" xfId="1" applyFont="1" applyFill="1" applyBorder="1" applyAlignment="1">
      <alignment horizontal="center" vertical="center"/>
    </xf>
    <xf numFmtId="0" fontId="6" fillId="0" borderId="11" xfId="1" applyFont="1" applyBorder="1" applyAlignment="1">
      <alignment vertical="center"/>
    </xf>
    <xf numFmtId="178" fontId="19" fillId="0" borderId="0" xfId="1" applyNumberFormat="1" applyFont="1" applyAlignment="1">
      <alignment horizontal="center" vertical="center" shrinkToFit="1"/>
    </xf>
    <xf numFmtId="178" fontId="19" fillId="0" borderId="0" xfId="1" applyNumberFormat="1" applyFont="1" applyAlignment="1">
      <alignment horizontal="center" vertical="top" shrinkToFit="1"/>
    </xf>
    <xf numFmtId="0" fontId="18" fillId="0" borderId="0" xfId="1" applyNumberFormat="1" applyFont="1" applyAlignment="1">
      <alignment horizontal="center" vertical="center" wrapText="1" shrinkToFit="1"/>
    </xf>
    <xf numFmtId="0" fontId="18" fillId="0" borderId="0" xfId="1" applyFont="1" applyAlignment="1">
      <alignment vertical="center" wrapText="1"/>
    </xf>
    <xf numFmtId="0" fontId="18" fillId="0" borderId="0" xfId="1" applyFont="1" applyAlignment="1">
      <alignment vertical="top" wrapText="1"/>
    </xf>
    <xf numFmtId="0" fontId="18" fillId="0" borderId="0" xfId="1" applyFont="1" applyAlignment="1">
      <alignment horizontal="center" vertical="center" wrapText="1" shrinkToFit="1"/>
    </xf>
    <xf numFmtId="0" fontId="18" fillId="0" borderId="0" xfId="0" applyFont="1" applyAlignment="1">
      <alignment vertical="center" shrinkToFit="1"/>
    </xf>
    <xf numFmtId="0" fontId="18" fillId="0" borderId="0" xfId="1" applyFont="1" applyAlignment="1">
      <alignment vertical="center" shrinkToFit="1"/>
    </xf>
    <xf numFmtId="0" fontId="18" fillId="0" borderId="0" xfId="1" applyFont="1" applyAlignment="1">
      <alignment vertical="top" shrinkToFit="1"/>
    </xf>
    <xf numFmtId="0" fontId="21" fillId="0" borderId="0" xfId="1" applyFont="1" applyAlignment="1">
      <alignment horizontal="center" vertical="center" wrapText="1" shrinkToFit="1"/>
    </xf>
    <xf numFmtId="0" fontId="22" fillId="0" borderId="0" xfId="1" applyNumberFormat="1" applyFont="1" applyAlignment="1">
      <alignment horizontal="center" vertical="center" wrapText="1" shrinkToFit="1"/>
    </xf>
    <xf numFmtId="0" fontId="6" fillId="7" borderId="13" xfId="1" applyFont="1" applyFill="1" applyBorder="1" applyAlignment="1">
      <alignment horizontal="center" vertical="center" wrapText="1"/>
    </xf>
    <xf numFmtId="0" fontId="6" fillId="7" borderId="50" xfId="1" applyFont="1" applyFill="1" applyBorder="1" applyAlignment="1">
      <alignment horizontal="center" vertical="center" wrapText="1"/>
    </xf>
    <xf numFmtId="0" fontId="23" fillId="0" borderId="35" xfId="0" applyFont="1" applyBorder="1" applyAlignment="1">
      <alignment horizontal="center" vertical="top" wrapText="1" shrinkToFit="1"/>
    </xf>
    <xf numFmtId="0" fontId="23" fillId="0" borderId="35" xfId="0" applyFont="1" applyBorder="1" applyAlignment="1">
      <alignment horizontal="center" vertical="top" wrapText="1"/>
    </xf>
    <xf numFmtId="0" fontId="25" fillId="0" borderId="53" xfId="4" applyFont="1" applyFill="1" applyBorder="1" applyAlignment="1" applyProtection="1">
      <alignment vertical="center" wrapText="1"/>
      <protection locked="0"/>
    </xf>
    <xf numFmtId="0" fontId="28" fillId="9" borderId="0" xfId="4" applyFont="1" applyFill="1" applyAlignment="1" applyProtection="1">
      <alignment horizontal="left" vertical="center" wrapText="1"/>
    </xf>
    <xf numFmtId="179" fontId="28" fillId="9" borderId="0" xfId="4" applyNumberFormat="1" applyFont="1" applyFill="1" applyAlignment="1" applyProtection="1">
      <alignment vertical="center"/>
    </xf>
    <xf numFmtId="179" fontId="28" fillId="9" borderId="0" xfId="4" applyNumberFormat="1" applyFont="1" applyFill="1" applyAlignment="1" applyProtection="1">
      <alignment horizontal="right" vertical="center"/>
      <protection locked="0"/>
    </xf>
    <xf numFmtId="0" fontId="28" fillId="0" borderId="0" xfId="4" applyFont="1" applyAlignment="1" applyProtection="1">
      <alignment vertical="center"/>
    </xf>
    <xf numFmtId="0" fontId="28" fillId="0" borderId="0" xfId="4" applyFont="1" applyProtection="1">
      <alignment vertical="center"/>
    </xf>
    <xf numFmtId="0" fontId="28" fillId="9" borderId="0" xfId="4" applyFont="1" applyFill="1" applyAlignment="1" applyProtection="1">
      <alignment vertical="center"/>
    </xf>
    <xf numFmtId="0" fontId="28" fillId="0" borderId="59" xfId="4" applyFont="1" applyBorder="1" applyAlignment="1" applyProtection="1">
      <alignment horizontal="center" vertical="center" wrapText="1"/>
    </xf>
    <xf numFmtId="0" fontId="28" fillId="0" borderId="60" xfId="4" applyFont="1" applyBorder="1" applyAlignment="1" applyProtection="1">
      <alignment horizontal="center" vertical="center" wrapText="1"/>
    </xf>
    <xf numFmtId="0" fontId="30" fillId="0" borderId="60" xfId="4" applyFont="1" applyBorder="1" applyAlignment="1" applyProtection="1">
      <alignment horizontal="center" vertical="center" wrapText="1"/>
    </xf>
    <xf numFmtId="0" fontId="28" fillId="0" borderId="61" xfId="4" applyFont="1" applyBorder="1" applyAlignment="1" applyProtection="1">
      <alignment horizontal="center" vertical="center" wrapText="1"/>
    </xf>
    <xf numFmtId="0" fontId="28" fillId="0" borderId="42" xfId="4" applyFont="1" applyBorder="1" applyAlignment="1" applyProtection="1">
      <alignment horizontal="center" vertical="center" wrapText="1"/>
    </xf>
    <xf numFmtId="0" fontId="28" fillId="0" borderId="40" xfId="4" applyFont="1" applyBorder="1" applyAlignment="1" applyProtection="1">
      <alignment horizontal="center" vertical="center" wrapText="1"/>
    </xf>
    <xf numFmtId="0" fontId="28" fillId="0" borderId="63" xfId="4" applyFont="1" applyBorder="1" applyAlignment="1" applyProtection="1">
      <alignment horizontal="center" vertical="center" wrapText="1"/>
    </xf>
    <xf numFmtId="0" fontId="28" fillId="0" borderId="65" xfId="4" applyFont="1" applyBorder="1" applyAlignment="1" applyProtection="1">
      <alignment horizontal="center" vertical="center" wrapText="1"/>
    </xf>
    <xf numFmtId="0" fontId="28" fillId="0" borderId="66" xfId="4" applyFont="1" applyBorder="1" applyAlignment="1" applyProtection="1">
      <alignment horizontal="center" vertical="center" wrapText="1"/>
    </xf>
    <xf numFmtId="0" fontId="30" fillId="0" borderId="66" xfId="4" applyFont="1" applyBorder="1" applyAlignment="1" applyProtection="1">
      <alignment horizontal="center" vertical="center" wrapText="1"/>
    </xf>
    <xf numFmtId="0" fontId="28" fillId="0" borderId="67" xfId="4" applyFont="1" applyBorder="1" applyAlignment="1" applyProtection="1">
      <alignment horizontal="center" vertical="center" wrapText="1"/>
    </xf>
    <xf numFmtId="0" fontId="28" fillId="0" borderId="69" xfId="4" applyFont="1" applyBorder="1" applyAlignment="1" applyProtection="1">
      <alignment horizontal="center" vertical="center" wrapText="1"/>
    </xf>
    <xf numFmtId="0" fontId="28" fillId="0" borderId="70" xfId="4" applyFont="1" applyBorder="1" applyAlignment="1" applyProtection="1">
      <alignment horizontal="center" vertical="center" wrapText="1"/>
    </xf>
    <xf numFmtId="0" fontId="28" fillId="0" borderId="71" xfId="4" applyFont="1" applyBorder="1" applyAlignment="1" applyProtection="1">
      <alignment horizontal="center" vertical="center" wrapText="1"/>
    </xf>
    <xf numFmtId="0" fontId="28" fillId="7" borderId="51" xfId="4" applyFont="1" applyFill="1" applyBorder="1" applyAlignment="1" applyProtection="1">
      <alignment vertical="center" wrapText="1"/>
    </xf>
    <xf numFmtId="0" fontId="28" fillId="7" borderId="52" xfId="4" applyFont="1" applyFill="1" applyBorder="1" applyProtection="1">
      <alignment vertical="center"/>
    </xf>
    <xf numFmtId="0" fontId="28" fillId="7" borderId="13" xfId="4" applyFont="1" applyFill="1" applyBorder="1" applyProtection="1">
      <alignment vertical="center"/>
    </xf>
    <xf numFmtId="0" fontId="28" fillId="7" borderId="12" xfId="4" applyFont="1" applyFill="1" applyBorder="1" applyProtection="1">
      <alignment vertical="center"/>
    </xf>
    <xf numFmtId="0" fontId="28" fillId="7" borderId="12" xfId="4" applyFont="1" applyFill="1" applyBorder="1" applyAlignment="1" applyProtection="1">
      <alignment vertical="center" wrapText="1"/>
    </xf>
    <xf numFmtId="0" fontId="25" fillId="0" borderId="29" xfId="4" applyFont="1" applyFill="1" applyBorder="1" applyAlignment="1" applyProtection="1">
      <alignment vertical="center" wrapText="1"/>
      <protection locked="0"/>
    </xf>
    <xf numFmtId="0" fontId="28" fillId="7" borderId="12" xfId="4" applyFont="1" applyFill="1" applyBorder="1" applyAlignment="1" applyProtection="1">
      <alignment horizontal="left" vertical="center" wrapText="1"/>
    </xf>
    <xf numFmtId="0" fontId="28" fillId="7" borderId="58" xfId="4" applyFont="1" applyFill="1" applyBorder="1" applyAlignment="1" applyProtection="1">
      <alignment horizontal="center" vertical="center"/>
    </xf>
    <xf numFmtId="0" fontId="28" fillId="7" borderId="62" xfId="4" applyFont="1" applyFill="1" applyBorder="1" applyAlignment="1" applyProtection="1">
      <alignment horizontal="center" vertical="center"/>
    </xf>
    <xf numFmtId="0" fontId="28" fillId="7" borderId="64" xfId="4" applyFont="1" applyFill="1" applyBorder="1" applyAlignment="1" applyProtection="1">
      <alignment horizontal="center" vertical="center"/>
    </xf>
    <xf numFmtId="0" fontId="28" fillId="7" borderId="68" xfId="4" applyFont="1" applyFill="1" applyBorder="1" applyAlignment="1" applyProtection="1">
      <alignment horizontal="center" vertical="center"/>
    </xf>
    <xf numFmtId="0" fontId="25" fillId="0" borderId="52" xfId="4" applyFont="1" applyFill="1" applyBorder="1" applyAlignment="1" applyProtection="1">
      <alignment horizontal="left" vertical="center" wrapText="1"/>
      <protection locked="0"/>
    </xf>
    <xf numFmtId="0" fontId="25" fillId="0" borderId="52" xfId="4" applyFont="1" applyFill="1" applyBorder="1" applyAlignment="1" applyProtection="1">
      <alignment horizontal="left" vertical="center"/>
      <protection locked="0"/>
    </xf>
    <xf numFmtId="0" fontId="28" fillId="9" borderId="0" xfId="4" applyFont="1" applyFill="1" applyAlignment="1" applyProtection="1">
      <alignment horizontal="left" vertical="center" wrapText="1"/>
    </xf>
    <xf numFmtId="0" fontId="29" fillId="9" borderId="0" xfId="4" applyFont="1" applyFill="1" applyAlignment="1" applyProtection="1">
      <alignment horizontal="center" vertical="center"/>
    </xf>
    <xf numFmtId="0" fontId="28" fillId="9" borderId="0" xfId="4" applyFont="1" applyFill="1" applyAlignment="1" applyProtection="1">
      <alignment horizontal="center" vertical="center"/>
    </xf>
    <xf numFmtId="0" fontId="25" fillId="0" borderId="51" xfId="4" applyFont="1" applyFill="1" applyBorder="1" applyAlignment="1" applyProtection="1">
      <alignment horizontal="left" vertical="center" wrapText="1"/>
      <protection locked="0"/>
    </xf>
    <xf numFmtId="0" fontId="25" fillId="0" borderId="51" xfId="4" applyFont="1" applyFill="1" applyBorder="1" applyAlignment="1" applyProtection="1">
      <alignment horizontal="left" vertical="center"/>
      <protection locked="0"/>
    </xf>
    <xf numFmtId="0" fontId="28" fillId="7" borderId="13" xfId="4" applyFont="1" applyFill="1" applyBorder="1" applyAlignment="1" applyProtection="1">
      <alignment horizontal="left" vertical="center"/>
    </xf>
    <xf numFmtId="0" fontId="28" fillId="7" borderId="50" xfId="4" applyFont="1" applyFill="1" applyBorder="1" applyAlignment="1" applyProtection="1">
      <alignment horizontal="left" vertical="center"/>
    </xf>
    <xf numFmtId="0" fontId="25" fillId="0" borderId="29" xfId="4" applyFont="1" applyBorder="1" applyAlignment="1" applyProtection="1">
      <alignment horizontal="left" vertical="center" wrapText="1"/>
    </xf>
    <xf numFmtId="0" fontId="25" fillId="0" borderId="53" xfId="4" applyFont="1" applyBorder="1" applyAlignment="1" applyProtection="1">
      <alignment horizontal="left" vertical="center" wrapText="1"/>
    </xf>
    <xf numFmtId="0" fontId="25" fillId="0" borderId="54" xfId="4" applyFont="1" applyBorder="1" applyAlignment="1" applyProtection="1">
      <alignment horizontal="left" vertical="center" wrapText="1"/>
    </xf>
    <xf numFmtId="0" fontId="28" fillId="0" borderId="18" xfId="4" applyFont="1" applyBorder="1" applyAlignment="1" applyProtection="1">
      <alignment horizontal="left" vertical="center" wrapText="1"/>
      <protection locked="0"/>
    </xf>
    <xf numFmtId="0" fontId="28" fillId="0" borderId="0" xfId="4" applyFont="1" applyBorder="1" applyAlignment="1" applyProtection="1">
      <alignment horizontal="left" vertical="center" wrapText="1"/>
      <protection locked="0"/>
    </xf>
    <xf numFmtId="0" fontId="28" fillId="0" borderId="57" xfId="4" applyFont="1" applyBorder="1" applyAlignment="1" applyProtection="1">
      <alignment horizontal="left" vertical="center" wrapText="1"/>
      <protection locked="0"/>
    </xf>
    <xf numFmtId="0" fontId="25" fillId="0" borderId="55" xfId="4" applyFont="1" applyFill="1" applyBorder="1" applyAlignment="1" applyProtection="1">
      <alignment horizontal="left" vertical="center" wrapText="1"/>
      <protection locked="0"/>
    </xf>
    <xf numFmtId="0" fontId="25" fillId="0" borderId="43" xfId="4" applyFont="1" applyFill="1" applyBorder="1" applyAlignment="1" applyProtection="1">
      <alignment horizontal="left" vertical="center" wrapText="1"/>
      <protection locked="0"/>
    </xf>
    <xf numFmtId="0" fontId="25" fillId="0" borderId="56" xfId="4" applyFont="1" applyFill="1" applyBorder="1" applyAlignment="1" applyProtection="1">
      <alignment horizontal="left" vertical="center" wrapText="1"/>
      <protection locked="0"/>
    </xf>
    <xf numFmtId="0" fontId="25" fillId="0" borderId="55" xfId="4" applyFont="1" applyBorder="1" applyAlignment="1" applyProtection="1">
      <alignment horizontal="left" vertical="center" wrapText="1"/>
    </xf>
    <xf numFmtId="0" fontId="25" fillId="0" borderId="43" xfId="4" applyFont="1" applyBorder="1" applyAlignment="1" applyProtection="1">
      <alignment horizontal="left" vertical="center" wrapText="1"/>
    </xf>
    <xf numFmtId="0" fontId="25" fillId="0" borderId="56" xfId="4" applyFont="1" applyBorder="1" applyAlignment="1" applyProtection="1">
      <alignment horizontal="left" vertical="center" wrapText="1"/>
    </xf>
    <xf numFmtId="0" fontId="25" fillId="0" borderId="53" xfId="4" applyFont="1" applyFill="1" applyBorder="1" applyAlignment="1" applyProtection="1">
      <alignment horizontal="center" vertical="center" wrapText="1"/>
      <protection locked="0"/>
    </xf>
    <xf numFmtId="0" fontId="25" fillId="0" borderId="54" xfId="4" applyFont="1" applyFill="1" applyBorder="1" applyAlignment="1" applyProtection="1">
      <alignment horizontal="center" vertical="center" wrapText="1"/>
      <protection locked="0"/>
    </xf>
    <xf numFmtId="0" fontId="25" fillId="0" borderId="55" xfId="4" applyFont="1" applyBorder="1" applyAlignment="1" applyProtection="1">
      <alignment horizontal="left" vertical="center" wrapText="1"/>
      <protection locked="0"/>
    </xf>
    <xf numFmtId="0" fontId="25" fillId="0" borderId="43" xfId="4" applyFont="1" applyBorder="1" applyAlignment="1" applyProtection="1">
      <alignment horizontal="left" vertical="center" wrapText="1"/>
      <protection locked="0"/>
    </xf>
    <xf numFmtId="0" fontId="25" fillId="0" borderId="56" xfId="4" applyFont="1" applyBorder="1" applyAlignment="1" applyProtection="1">
      <alignment horizontal="left" vertical="center" wrapText="1"/>
      <protection locked="0"/>
    </xf>
    <xf numFmtId="0" fontId="18" fillId="8" borderId="0" xfId="1" applyFont="1" applyFill="1" applyAlignment="1">
      <alignment horizontal="center" vertical="center" shrinkToFit="1"/>
    </xf>
    <xf numFmtId="0" fontId="6" fillId="7" borderId="29" xfId="1" applyFont="1" applyFill="1" applyBorder="1" applyAlignment="1">
      <alignment horizontal="center" vertical="center"/>
    </xf>
    <xf numFmtId="0" fontId="6" fillId="7" borderId="18" xfId="1" applyFont="1" applyFill="1" applyBorder="1" applyAlignment="1">
      <alignment horizontal="center" vertical="center"/>
    </xf>
    <xf numFmtId="0" fontId="6" fillId="7" borderId="30" xfId="1" applyFont="1" applyFill="1" applyBorder="1" applyAlignment="1">
      <alignment horizontal="center" vertical="center"/>
    </xf>
    <xf numFmtId="49" fontId="11" fillId="6" borderId="11" xfId="1" applyNumberFormat="1" applyFont="1" applyFill="1" applyBorder="1" applyAlignment="1">
      <alignment horizontal="center" vertical="center"/>
    </xf>
    <xf numFmtId="0" fontId="12" fillId="0" borderId="0" xfId="1" applyFont="1" applyBorder="1" applyAlignment="1">
      <alignment horizontal="center" vertical="center"/>
    </xf>
    <xf numFmtId="0" fontId="11" fillId="6" borderId="11" xfId="1" applyFont="1" applyFill="1" applyBorder="1" applyAlignment="1">
      <alignment horizontal="left" vertical="center"/>
    </xf>
    <xf numFmtId="0" fontId="6" fillId="4" borderId="12" xfId="1" applyFont="1" applyFill="1" applyBorder="1" applyAlignment="1">
      <alignment horizontal="center" vertical="center"/>
    </xf>
    <xf numFmtId="0" fontId="6" fillId="2" borderId="12" xfId="1" applyFont="1" applyFill="1" applyBorder="1" applyAlignment="1">
      <alignment horizontal="center" vertical="center"/>
    </xf>
    <xf numFmtId="0" fontId="6" fillId="3" borderId="12" xfId="1" applyFont="1" applyFill="1" applyBorder="1" applyAlignment="1">
      <alignment horizontal="center" vertical="center"/>
    </xf>
    <xf numFmtId="0" fontId="6" fillId="7" borderId="12" xfId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right" vertical="center"/>
    </xf>
    <xf numFmtId="0" fontId="6" fillId="0" borderId="44" xfId="1" applyFont="1" applyFill="1" applyBorder="1" applyAlignment="1">
      <alignment horizontal="left" wrapText="1"/>
    </xf>
    <xf numFmtId="0" fontId="6" fillId="0" borderId="0" xfId="1" applyFont="1" applyFill="1" applyBorder="1" applyAlignment="1">
      <alignment horizontal="left" wrapText="1"/>
    </xf>
    <xf numFmtId="0" fontId="16" fillId="7" borderId="22" xfId="1" applyFont="1" applyFill="1" applyBorder="1" applyAlignment="1">
      <alignment horizontal="center" vertical="center" wrapText="1"/>
    </xf>
    <xf numFmtId="0" fontId="16" fillId="7" borderId="14" xfId="1" applyFont="1" applyFill="1" applyBorder="1" applyAlignment="1">
      <alignment horizontal="center" vertical="center" wrapText="1"/>
    </xf>
    <xf numFmtId="0" fontId="13" fillId="7" borderId="7" xfId="1" applyFont="1" applyFill="1" applyBorder="1" applyAlignment="1">
      <alignment horizontal="center" vertical="center" wrapText="1"/>
    </xf>
    <xf numFmtId="0" fontId="7" fillId="7" borderId="24" xfId="1" applyFont="1" applyFill="1" applyBorder="1" applyAlignment="1">
      <alignment horizontal="center" vertical="center" wrapText="1"/>
    </xf>
    <xf numFmtId="49" fontId="11" fillId="6" borderId="43" xfId="1" applyNumberFormat="1" applyFont="1" applyFill="1" applyBorder="1" applyAlignment="1">
      <alignment horizontal="center" vertical="center"/>
    </xf>
  </cellXfs>
  <cellStyles count="5">
    <cellStyle name="桁区切り 2" xfId="2"/>
    <cellStyle name="標準" xfId="0" builtinId="0"/>
    <cellStyle name="標準 2" xfId="3"/>
    <cellStyle name="標準 3" xfId="4"/>
    <cellStyle name="標準 4" xfId="1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activeX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0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2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1.emf"/><Relationship Id="rId1" Type="http://schemas.openxmlformats.org/officeDocument/2006/relationships/image" Target="../media/image2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247650</xdr:colOff>
          <xdr:row>14</xdr:row>
          <xdr:rowOff>19050</xdr:rowOff>
        </xdr:from>
        <xdr:to>
          <xdr:col>1</xdr:col>
          <xdr:colOff>390525</xdr:colOff>
          <xdr:row>14</xdr:row>
          <xdr:rowOff>219075</xdr:rowOff>
        </xdr:to>
        <xdr:sp macro="" textlink="">
          <xdr:nvSpPr>
            <xdr:cNvPr id="3073" name="CheckBox6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</xdr:col>
      <xdr:colOff>450850</xdr:colOff>
      <xdr:row>11</xdr:row>
      <xdr:rowOff>273050</xdr:rowOff>
    </xdr:from>
    <xdr:to>
      <xdr:col>4</xdr:col>
      <xdr:colOff>330674</xdr:colOff>
      <xdr:row>11</xdr:row>
      <xdr:rowOff>565150</xdr:rowOff>
    </xdr:to>
    <xdr:sp macro="" textlink="">
      <xdr:nvSpPr>
        <xdr:cNvPr id="3" name="テキスト ボックス 2"/>
        <xdr:cNvSpPr txBox="1"/>
      </xdr:nvSpPr>
      <xdr:spPr>
        <a:xfrm>
          <a:off x="3300730" y="4311650"/>
          <a:ext cx="2120104" cy="292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latin typeface="BIZ UDPゴシック" panose="020B0400000000000000" pitchFamily="50" charset="-128"/>
              <a:ea typeface="BIZ UDPゴシック" panose="020B0400000000000000" pitchFamily="50" charset="-128"/>
            </a:rPr>
            <a:t>右へ記入</a:t>
          </a:r>
        </a:p>
      </xdr:txBody>
    </xdr:sp>
    <xdr:clientData/>
  </xdr:twoCellAnchor>
  <xdr:twoCellAnchor>
    <xdr:from>
      <xdr:col>3</xdr:col>
      <xdr:colOff>175261</xdr:colOff>
      <xdr:row>11</xdr:row>
      <xdr:rowOff>403861</xdr:rowOff>
    </xdr:from>
    <xdr:to>
      <xdr:col>4</xdr:col>
      <xdr:colOff>575311</xdr:colOff>
      <xdr:row>11</xdr:row>
      <xdr:rowOff>449580</xdr:rowOff>
    </xdr:to>
    <xdr:sp macro="" textlink="">
      <xdr:nvSpPr>
        <xdr:cNvPr id="4" name="右矢印 3"/>
        <xdr:cNvSpPr/>
      </xdr:nvSpPr>
      <xdr:spPr>
        <a:xfrm>
          <a:off x="4145281" y="4434841"/>
          <a:ext cx="1520190" cy="45719"/>
        </a:xfrm>
        <a:prstGeom prst="rightArrow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247650</xdr:colOff>
          <xdr:row>11</xdr:row>
          <xdr:rowOff>57150</xdr:rowOff>
        </xdr:from>
        <xdr:to>
          <xdr:col>1</xdr:col>
          <xdr:colOff>390525</xdr:colOff>
          <xdr:row>11</xdr:row>
          <xdr:rowOff>257175</xdr:rowOff>
        </xdr:to>
        <xdr:sp macro="" textlink="">
          <xdr:nvSpPr>
            <xdr:cNvPr id="3074" name="CheckBox1" hidden="1">
              <a:extLst>
                <a:ext uri="{63B3BB69-23CF-44E3-9099-C40C66FF867C}">
                  <a14:compatExt spid="_x0000_s30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247650</xdr:colOff>
          <xdr:row>11</xdr:row>
          <xdr:rowOff>219075</xdr:rowOff>
        </xdr:from>
        <xdr:to>
          <xdr:col>1</xdr:col>
          <xdr:colOff>390525</xdr:colOff>
          <xdr:row>11</xdr:row>
          <xdr:rowOff>419100</xdr:rowOff>
        </xdr:to>
        <xdr:sp macro="" textlink="">
          <xdr:nvSpPr>
            <xdr:cNvPr id="3075" name="CheckBox2" hidden="1">
              <a:extLst>
                <a:ext uri="{63B3BB69-23CF-44E3-9099-C40C66FF867C}">
                  <a14:compatExt spid="_x0000_s30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247650</xdr:colOff>
          <xdr:row>11</xdr:row>
          <xdr:rowOff>400050</xdr:rowOff>
        </xdr:from>
        <xdr:to>
          <xdr:col>1</xdr:col>
          <xdr:colOff>390525</xdr:colOff>
          <xdr:row>11</xdr:row>
          <xdr:rowOff>600075</xdr:rowOff>
        </xdr:to>
        <xdr:sp macro="" textlink="">
          <xdr:nvSpPr>
            <xdr:cNvPr id="3076" name="CheckBox3" hidden="1">
              <a:extLst>
                <a:ext uri="{63B3BB69-23CF-44E3-9099-C40C66FF867C}">
                  <a14:compatExt spid="_x0000_s30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247650</xdr:colOff>
          <xdr:row>11</xdr:row>
          <xdr:rowOff>571500</xdr:rowOff>
        </xdr:from>
        <xdr:to>
          <xdr:col>1</xdr:col>
          <xdr:colOff>390525</xdr:colOff>
          <xdr:row>11</xdr:row>
          <xdr:rowOff>771525</xdr:rowOff>
        </xdr:to>
        <xdr:sp macro="" textlink="">
          <xdr:nvSpPr>
            <xdr:cNvPr id="3077" name="CheckBox4" hidden="1">
              <a:extLst>
                <a:ext uri="{63B3BB69-23CF-44E3-9099-C40C66FF867C}">
                  <a14:compatExt spid="_x0000_s30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247650</xdr:colOff>
          <xdr:row>13</xdr:row>
          <xdr:rowOff>419100</xdr:rowOff>
        </xdr:from>
        <xdr:to>
          <xdr:col>1</xdr:col>
          <xdr:colOff>390525</xdr:colOff>
          <xdr:row>13</xdr:row>
          <xdr:rowOff>619125</xdr:rowOff>
        </xdr:to>
        <xdr:sp macro="" textlink="">
          <xdr:nvSpPr>
            <xdr:cNvPr id="3078" name="CheckBox5" hidden="1">
              <a:extLst>
                <a:ext uri="{63B3BB69-23CF-44E3-9099-C40C66FF867C}">
                  <a14:compatExt spid="_x0000_s30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4</xdr:col>
      <xdr:colOff>30480</xdr:colOff>
      <xdr:row>11</xdr:row>
      <xdr:rowOff>40005</xdr:rowOff>
    </xdr:from>
    <xdr:to>
      <xdr:col>8</xdr:col>
      <xdr:colOff>5850</xdr:colOff>
      <xdr:row>11</xdr:row>
      <xdr:rowOff>257175</xdr:rowOff>
    </xdr:to>
    <xdr:sp macro="" textlink="">
      <xdr:nvSpPr>
        <xdr:cNvPr id="10" name="テキスト ボックス 9"/>
        <xdr:cNvSpPr txBox="1"/>
      </xdr:nvSpPr>
      <xdr:spPr>
        <a:xfrm>
          <a:off x="5120640" y="3865245"/>
          <a:ext cx="4455930" cy="2171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0">
              <a:latin typeface="BIZ UDゴシック" panose="020B0400000000000000" pitchFamily="49" charset="-128"/>
              <a:ea typeface="BIZ UDゴシック" panose="020B0400000000000000" pitchFamily="49" charset="-128"/>
            </a:rPr>
            <a:t>保険者名称</a:t>
          </a:r>
        </a:p>
      </xdr:txBody>
    </xdr:sp>
    <xdr:clientData/>
  </xdr:twoCellAnchor>
  <xdr:twoCellAnchor>
    <xdr:from>
      <xdr:col>1</xdr:col>
      <xdr:colOff>971550</xdr:colOff>
      <xdr:row>13</xdr:row>
      <xdr:rowOff>1143000</xdr:rowOff>
    </xdr:from>
    <xdr:to>
      <xdr:col>7</xdr:col>
      <xdr:colOff>1209675</xdr:colOff>
      <xdr:row>13</xdr:row>
      <xdr:rowOff>1543050</xdr:rowOff>
    </xdr:to>
    <xdr:sp macro="" textlink="">
      <xdr:nvSpPr>
        <xdr:cNvPr id="11" name="テキスト ボックス 15"/>
        <xdr:cNvSpPr txBox="1">
          <a:spLocks noChangeArrowheads="1"/>
        </xdr:cNvSpPr>
      </xdr:nvSpPr>
      <xdr:spPr bwMode="auto">
        <a:xfrm>
          <a:off x="2701290" y="6187440"/>
          <a:ext cx="6867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533399</xdr:colOff>
      <xdr:row>13</xdr:row>
      <xdr:rowOff>988695</xdr:rowOff>
    </xdr:from>
    <xdr:to>
      <xdr:col>4</xdr:col>
      <xdr:colOff>148590</xdr:colOff>
      <xdr:row>14</xdr:row>
      <xdr:rowOff>636270</xdr:rowOff>
    </xdr:to>
    <xdr:sp macro="" textlink="">
      <xdr:nvSpPr>
        <xdr:cNvPr id="12" name="テキスト ボックス 11"/>
        <xdr:cNvSpPr txBox="1"/>
      </xdr:nvSpPr>
      <xdr:spPr>
        <a:xfrm>
          <a:off x="2263139" y="5964555"/>
          <a:ext cx="2975611" cy="6457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kumimoji="1" lang="ja-JP" altLang="en-US" sz="1200">
              <a:latin typeface="BIZ UDP明朝 Medium" panose="02020500000000000000" pitchFamily="18" charset="-128"/>
              <a:ea typeface="BIZ UDP明朝 Medium" panose="02020500000000000000" pitchFamily="18" charset="-128"/>
            </a:rPr>
            <a:t>請求対応</a:t>
          </a:r>
          <a:endParaRPr kumimoji="1" lang="en-US" altLang="ja-JP" sz="1200">
            <a:latin typeface="BIZ UDP明朝 Medium" panose="02020500000000000000" pitchFamily="18" charset="-128"/>
            <a:ea typeface="BIZ UDP明朝 Medium" panose="02020500000000000000" pitchFamily="18" charset="-128"/>
          </a:endParaRPr>
        </a:p>
        <a:p>
          <a:pPr algn="l"/>
          <a:r>
            <a:rPr kumimoji="1" lang="en-US" altLang="ja-JP" sz="1050">
              <a:latin typeface="BIZ UDP明朝 Medium" panose="02020500000000000000" pitchFamily="18" charset="-128"/>
              <a:ea typeface="BIZ UDP明朝 Medium" panose="02020500000000000000" pitchFamily="18" charset="-128"/>
            </a:rPr>
            <a:t>※</a:t>
          </a:r>
          <a:r>
            <a:rPr kumimoji="1" lang="ja-JP" altLang="en-US" sz="1050">
              <a:latin typeface="BIZ UDP明朝 Medium" panose="02020500000000000000" pitchFamily="18" charset="-128"/>
              <a:ea typeface="BIZ UDP明朝 Medium" panose="02020500000000000000" pitchFamily="18" charset="-128"/>
            </a:rPr>
            <a:t>　</a:t>
          </a:r>
          <a:r>
            <a:rPr kumimoji="1" lang="en-US" altLang="ja-JP" sz="1050">
              <a:latin typeface="BIZ UDP明朝 Medium" panose="02020500000000000000" pitchFamily="18" charset="-128"/>
              <a:ea typeface="BIZ UDP明朝 Medium" panose="02020500000000000000" pitchFamily="18" charset="-128"/>
            </a:rPr>
            <a:t>2</a:t>
          </a:r>
          <a:r>
            <a:rPr kumimoji="1" lang="ja-JP" altLang="en-US" sz="1050">
              <a:latin typeface="BIZ UDP明朝 Medium" panose="02020500000000000000" pitchFamily="18" charset="-128"/>
              <a:ea typeface="BIZ UDP明朝 Medium" panose="02020500000000000000" pitchFamily="18" charset="-128"/>
            </a:rPr>
            <a:t>年目以降の対応になります</a:t>
          </a:r>
        </a:p>
      </xdr:txBody>
    </xdr:sp>
    <xdr:clientData/>
  </xdr:twoCellAnchor>
  <xdr:twoCellAnchor>
    <xdr:from>
      <xdr:col>6</xdr:col>
      <xdr:colOff>312420</xdr:colOff>
      <xdr:row>1</xdr:row>
      <xdr:rowOff>167639</xdr:rowOff>
    </xdr:from>
    <xdr:to>
      <xdr:col>7</xdr:col>
      <xdr:colOff>1032510</xdr:colOff>
      <xdr:row>3</xdr:row>
      <xdr:rowOff>215264</xdr:rowOff>
    </xdr:to>
    <xdr:sp macro="" textlink="">
      <xdr:nvSpPr>
        <xdr:cNvPr id="13" name="テキスト ボックス 12"/>
        <xdr:cNvSpPr txBox="1"/>
      </xdr:nvSpPr>
      <xdr:spPr>
        <a:xfrm>
          <a:off x="7642860" y="784859"/>
          <a:ext cx="1840230" cy="72580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en-US" altLang="ja-JP" sz="3000" b="1">
              <a:latin typeface="HGP創英角ﾎﾟｯﾌﾟ体" panose="040B0A00000000000000" pitchFamily="50" charset="-128"/>
              <a:ea typeface="HGP創英角ﾎﾟｯﾌﾟ体" panose="040B0A00000000000000" pitchFamily="50" charset="-128"/>
            </a:rPr>
            <a:t>※</a:t>
          </a:r>
          <a:r>
            <a:rPr kumimoji="1" lang="ja-JP" altLang="en-US" sz="3000" b="1">
              <a:latin typeface="HGP創英角ﾎﾟｯﾌﾟ体" panose="040B0A00000000000000" pitchFamily="50" charset="-128"/>
              <a:ea typeface="HGP創英角ﾎﾟｯﾌﾟ体" panose="040B0A00000000000000" pitchFamily="50" charset="-128"/>
            </a:rPr>
            <a:t>記入例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247650</xdr:colOff>
          <xdr:row>14</xdr:row>
          <xdr:rowOff>19050</xdr:rowOff>
        </xdr:from>
        <xdr:to>
          <xdr:col>1</xdr:col>
          <xdr:colOff>390525</xdr:colOff>
          <xdr:row>14</xdr:row>
          <xdr:rowOff>219075</xdr:rowOff>
        </xdr:to>
        <xdr:sp macro="" textlink="">
          <xdr:nvSpPr>
            <xdr:cNvPr id="6145" name="CheckBox6" hidden="1">
              <a:extLst>
                <a:ext uri="{63B3BB69-23CF-44E3-9099-C40C66FF867C}">
                  <a14:compatExt spid="_x0000_s61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</xdr:col>
      <xdr:colOff>450850</xdr:colOff>
      <xdr:row>11</xdr:row>
      <xdr:rowOff>273050</xdr:rowOff>
    </xdr:from>
    <xdr:to>
      <xdr:col>4</xdr:col>
      <xdr:colOff>330674</xdr:colOff>
      <xdr:row>11</xdr:row>
      <xdr:rowOff>565150</xdr:rowOff>
    </xdr:to>
    <xdr:sp macro="" textlink="">
      <xdr:nvSpPr>
        <xdr:cNvPr id="3" name="テキスト ボックス 2"/>
        <xdr:cNvSpPr txBox="1"/>
      </xdr:nvSpPr>
      <xdr:spPr>
        <a:xfrm>
          <a:off x="3300730" y="4098290"/>
          <a:ext cx="2120104" cy="292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latin typeface="BIZ UDPゴシック" panose="020B0400000000000000" pitchFamily="50" charset="-128"/>
              <a:ea typeface="BIZ UDPゴシック" panose="020B0400000000000000" pitchFamily="50" charset="-128"/>
            </a:rPr>
            <a:t>右へ記入</a:t>
          </a:r>
        </a:p>
      </xdr:txBody>
    </xdr:sp>
    <xdr:clientData/>
  </xdr:twoCellAnchor>
  <xdr:twoCellAnchor>
    <xdr:from>
      <xdr:col>3</xdr:col>
      <xdr:colOff>175261</xdr:colOff>
      <xdr:row>11</xdr:row>
      <xdr:rowOff>403861</xdr:rowOff>
    </xdr:from>
    <xdr:to>
      <xdr:col>4</xdr:col>
      <xdr:colOff>575311</xdr:colOff>
      <xdr:row>11</xdr:row>
      <xdr:rowOff>449580</xdr:rowOff>
    </xdr:to>
    <xdr:sp macro="" textlink="">
      <xdr:nvSpPr>
        <xdr:cNvPr id="4" name="右矢印 3"/>
        <xdr:cNvSpPr/>
      </xdr:nvSpPr>
      <xdr:spPr>
        <a:xfrm>
          <a:off x="4145281" y="4229101"/>
          <a:ext cx="1520190" cy="45719"/>
        </a:xfrm>
        <a:prstGeom prst="rightArrow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247650</xdr:colOff>
          <xdr:row>11</xdr:row>
          <xdr:rowOff>57150</xdr:rowOff>
        </xdr:from>
        <xdr:to>
          <xdr:col>1</xdr:col>
          <xdr:colOff>390525</xdr:colOff>
          <xdr:row>11</xdr:row>
          <xdr:rowOff>257175</xdr:rowOff>
        </xdr:to>
        <xdr:sp macro="" textlink="">
          <xdr:nvSpPr>
            <xdr:cNvPr id="6146" name="CheckBox1" hidden="1">
              <a:extLst>
                <a:ext uri="{63B3BB69-23CF-44E3-9099-C40C66FF867C}">
                  <a14:compatExt spid="_x0000_s61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247650</xdr:colOff>
          <xdr:row>11</xdr:row>
          <xdr:rowOff>219075</xdr:rowOff>
        </xdr:from>
        <xdr:to>
          <xdr:col>1</xdr:col>
          <xdr:colOff>390525</xdr:colOff>
          <xdr:row>11</xdr:row>
          <xdr:rowOff>419100</xdr:rowOff>
        </xdr:to>
        <xdr:sp macro="" textlink="">
          <xdr:nvSpPr>
            <xdr:cNvPr id="6147" name="CheckBox2" hidden="1">
              <a:extLst>
                <a:ext uri="{63B3BB69-23CF-44E3-9099-C40C66FF867C}">
                  <a14:compatExt spid="_x0000_s61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247650</xdr:colOff>
          <xdr:row>11</xdr:row>
          <xdr:rowOff>400050</xdr:rowOff>
        </xdr:from>
        <xdr:to>
          <xdr:col>1</xdr:col>
          <xdr:colOff>390525</xdr:colOff>
          <xdr:row>11</xdr:row>
          <xdr:rowOff>600075</xdr:rowOff>
        </xdr:to>
        <xdr:sp macro="" textlink="">
          <xdr:nvSpPr>
            <xdr:cNvPr id="6148" name="CheckBox3" hidden="1">
              <a:extLst>
                <a:ext uri="{63B3BB69-23CF-44E3-9099-C40C66FF867C}">
                  <a14:compatExt spid="_x0000_s61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247650</xdr:colOff>
          <xdr:row>11</xdr:row>
          <xdr:rowOff>571500</xdr:rowOff>
        </xdr:from>
        <xdr:to>
          <xdr:col>1</xdr:col>
          <xdr:colOff>390525</xdr:colOff>
          <xdr:row>11</xdr:row>
          <xdr:rowOff>771525</xdr:rowOff>
        </xdr:to>
        <xdr:sp macro="" textlink="">
          <xdr:nvSpPr>
            <xdr:cNvPr id="6149" name="CheckBox4" hidden="1">
              <a:extLst>
                <a:ext uri="{63B3BB69-23CF-44E3-9099-C40C66FF867C}">
                  <a14:compatExt spid="_x0000_s61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247650</xdr:colOff>
          <xdr:row>13</xdr:row>
          <xdr:rowOff>419100</xdr:rowOff>
        </xdr:from>
        <xdr:to>
          <xdr:col>1</xdr:col>
          <xdr:colOff>390525</xdr:colOff>
          <xdr:row>13</xdr:row>
          <xdr:rowOff>619125</xdr:rowOff>
        </xdr:to>
        <xdr:sp macro="" textlink="">
          <xdr:nvSpPr>
            <xdr:cNvPr id="6150" name="CheckBox5" hidden="1">
              <a:extLst>
                <a:ext uri="{63B3BB69-23CF-44E3-9099-C40C66FF867C}">
                  <a14:compatExt spid="_x0000_s61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4</xdr:col>
      <xdr:colOff>30480</xdr:colOff>
      <xdr:row>11</xdr:row>
      <xdr:rowOff>40005</xdr:rowOff>
    </xdr:from>
    <xdr:to>
      <xdr:col>8</xdr:col>
      <xdr:colOff>5850</xdr:colOff>
      <xdr:row>11</xdr:row>
      <xdr:rowOff>257175</xdr:rowOff>
    </xdr:to>
    <xdr:sp macro="" textlink="">
      <xdr:nvSpPr>
        <xdr:cNvPr id="10" name="テキスト ボックス 9"/>
        <xdr:cNvSpPr txBox="1"/>
      </xdr:nvSpPr>
      <xdr:spPr>
        <a:xfrm>
          <a:off x="5120640" y="3865245"/>
          <a:ext cx="4455930" cy="2171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0">
              <a:latin typeface="BIZ UDゴシック" panose="020B0400000000000000" pitchFamily="49" charset="-128"/>
              <a:ea typeface="BIZ UDゴシック" panose="020B0400000000000000" pitchFamily="49" charset="-128"/>
            </a:rPr>
            <a:t>保険者名称</a:t>
          </a:r>
        </a:p>
      </xdr:txBody>
    </xdr:sp>
    <xdr:clientData/>
  </xdr:twoCellAnchor>
  <xdr:twoCellAnchor>
    <xdr:from>
      <xdr:col>1</xdr:col>
      <xdr:colOff>971550</xdr:colOff>
      <xdr:row>13</xdr:row>
      <xdr:rowOff>1143000</xdr:rowOff>
    </xdr:from>
    <xdr:to>
      <xdr:col>7</xdr:col>
      <xdr:colOff>1209675</xdr:colOff>
      <xdr:row>13</xdr:row>
      <xdr:rowOff>1543050</xdr:rowOff>
    </xdr:to>
    <xdr:sp macro="" textlink="">
      <xdr:nvSpPr>
        <xdr:cNvPr id="11" name="テキスト ボックス 15"/>
        <xdr:cNvSpPr txBox="1">
          <a:spLocks noChangeArrowheads="1"/>
        </xdr:cNvSpPr>
      </xdr:nvSpPr>
      <xdr:spPr bwMode="auto">
        <a:xfrm>
          <a:off x="2701290" y="5974080"/>
          <a:ext cx="6867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533399</xdr:colOff>
      <xdr:row>13</xdr:row>
      <xdr:rowOff>988695</xdr:rowOff>
    </xdr:from>
    <xdr:to>
      <xdr:col>4</xdr:col>
      <xdr:colOff>148590</xdr:colOff>
      <xdr:row>14</xdr:row>
      <xdr:rowOff>636270</xdr:rowOff>
    </xdr:to>
    <xdr:sp macro="" textlink="">
      <xdr:nvSpPr>
        <xdr:cNvPr id="12" name="テキスト ボックス 11"/>
        <xdr:cNvSpPr txBox="1"/>
      </xdr:nvSpPr>
      <xdr:spPr>
        <a:xfrm>
          <a:off x="2263139" y="5964555"/>
          <a:ext cx="2975611" cy="6457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kumimoji="1" lang="ja-JP" altLang="en-US" sz="1200">
              <a:latin typeface="BIZ UDP明朝 Medium" panose="02020500000000000000" pitchFamily="18" charset="-128"/>
              <a:ea typeface="BIZ UDP明朝 Medium" panose="02020500000000000000" pitchFamily="18" charset="-128"/>
            </a:rPr>
            <a:t>請求対応</a:t>
          </a:r>
          <a:endParaRPr kumimoji="1" lang="en-US" altLang="ja-JP" sz="1200">
            <a:latin typeface="BIZ UDP明朝 Medium" panose="02020500000000000000" pitchFamily="18" charset="-128"/>
            <a:ea typeface="BIZ UDP明朝 Medium" panose="02020500000000000000" pitchFamily="18" charset="-128"/>
          </a:endParaRPr>
        </a:p>
        <a:p>
          <a:pPr algn="l"/>
          <a:r>
            <a:rPr kumimoji="1" lang="en-US" altLang="ja-JP" sz="1050">
              <a:latin typeface="BIZ UDP明朝 Medium" panose="02020500000000000000" pitchFamily="18" charset="-128"/>
              <a:ea typeface="BIZ UDP明朝 Medium" panose="02020500000000000000" pitchFamily="18" charset="-128"/>
            </a:rPr>
            <a:t>※</a:t>
          </a:r>
          <a:r>
            <a:rPr kumimoji="1" lang="ja-JP" altLang="en-US" sz="1050">
              <a:latin typeface="BIZ UDP明朝 Medium" panose="02020500000000000000" pitchFamily="18" charset="-128"/>
              <a:ea typeface="BIZ UDP明朝 Medium" panose="02020500000000000000" pitchFamily="18" charset="-128"/>
            </a:rPr>
            <a:t>　</a:t>
          </a:r>
          <a:r>
            <a:rPr kumimoji="1" lang="en-US" altLang="ja-JP" sz="1050">
              <a:latin typeface="BIZ UDP明朝 Medium" panose="02020500000000000000" pitchFamily="18" charset="-128"/>
              <a:ea typeface="BIZ UDP明朝 Medium" panose="02020500000000000000" pitchFamily="18" charset="-128"/>
            </a:rPr>
            <a:t>2</a:t>
          </a:r>
          <a:r>
            <a:rPr kumimoji="1" lang="ja-JP" altLang="en-US" sz="1050">
              <a:latin typeface="BIZ UDP明朝 Medium" panose="02020500000000000000" pitchFamily="18" charset="-128"/>
              <a:ea typeface="BIZ UDP明朝 Medium" panose="02020500000000000000" pitchFamily="18" charset="-128"/>
            </a:rPr>
            <a:t>年目以降の対応になります</a:t>
          </a:r>
        </a:p>
      </xdr:txBody>
    </xdr:sp>
    <xdr:clientData/>
  </xdr:twoCellAnchor>
  <xdr:twoCellAnchor>
    <xdr:from>
      <xdr:col>6</xdr:col>
      <xdr:colOff>312420</xdr:colOff>
      <xdr:row>1</xdr:row>
      <xdr:rowOff>167639</xdr:rowOff>
    </xdr:from>
    <xdr:to>
      <xdr:col>7</xdr:col>
      <xdr:colOff>1032510</xdr:colOff>
      <xdr:row>3</xdr:row>
      <xdr:rowOff>215264</xdr:rowOff>
    </xdr:to>
    <xdr:sp macro="" textlink="">
      <xdr:nvSpPr>
        <xdr:cNvPr id="13" name="テキスト ボックス 12"/>
        <xdr:cNvSpPr txBox="1"/>
      </xdr:nvSpPr>
      <xdr:spPr>
        <a:xfrm>
          <a:off x="7642860" y="678179"/>
          <a:ext cx="1840230" cy="62674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en-US" altLang="ja-JP" sz="3000" b="1">
              <a:latin typeface="HGP創英角ﾎﾟｯﾌﾟ体" panose="040B0A00000000000000" pitchFamily="50" charset="-128"/>
              <a:ea typeface="HGP創英角ﾎﾟｯﾌﾟ体" panose="040B0A00000000000000" pitchFamily="50" charset="-128"/>
            </a:rPr>
            <a:t>※</a:t>
          </a:r>
          <a:r>
            <a:rPr kumimoji="1" lang="ja-JP" altLang="en-US" sz="3000" b="1">
              <a:latin typeface="HGP創英角ﾎﾟｯﾌﾟ体" panose="040B0A00000000000000" pitchFamily="50" charset="-128"/>
              <a:ea typeface="HGP創英角ﾎﾟｯﾌﾟ体" panose="040B0A00000000000000" pitchFamily="50" charset="-128"/>
            </a:rPr>
            <a:t>記入例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609196</xdr:colOff>
      <xdr:row>2</xdr:row>
      <xdr:rowOff>84606</xdr:rowOff>
    </xdr:from>
    <xdr:to>
      <xdr:col>7</xdr:col>
      <xdr:colOff>152812</xdr:colOff>
      <xdr:row>8</xdr:row>
      <xdr:rowOff>126626</xdr:rowOff>
    </xdr:to>
    <xdr:sp macro="" textlink="">
      <xdr:nvSpPr>
        <xdr:cNvPr id="2" name="テキスト ボックス 1"/>
        <xdr:cNvSpPr txBox="1"/>
      </xdr:nvSpPr>
      <xdr:spPr>
        <a:xfrm>
          <a:off x="4627014" y="1037106"/>
          <a:ext cx="1292753" cy="16006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1200"/>
            </a:lnSpc>
            <a:spcAft>
              <a:spcPts val="300"/>
            </a:spcAft>
          </a:pPr>
          <a:r>
            <a:rPr kumimoji="1" lang="en-US" altLang="ja-JP" sz="1100" b="1">
              <a:latin typeface="Meiryo UI" panose="020B0604030504040204" pitchFamily="50" charset="-128"/>
              <a:ea typeface="Meiryo UI" panose="020B0604030504040204" pitchFamily="50" charset="-128"/>
            </a:rPr>
            <a:t>【</a:t>
          </a:r>
          <a:r>
            <a:rPr kumimoji="1" lang="ja-JP" altLang="en-US" sz="1100" b="1">
              <a:latin typeface="Meiryo UI" panose="020B0604030504040204" pitchFamily="50" charset="-128"/>
              <a:ea typeface="Meiryo UI" panose="020B0604030504040204" pitchFamily="50" charset="-128"/>
            </a:rPr>
            <a:t>人間ドック</a:t>
          </a:r>
          <a:r>
            <a:rPr kumimoji="1" lang="en-US" altLang="ja-JP" sz="1100" b="1">
              <a:latin typeface="Meiryo UI" panose="020B0604030504040204" pitchFamily="50" charset="-128"/>
              <a:ea typeface="Meiryo UI" panose="020B0604030504040204" pitchFamily="50" charset="-128"/>
            </a:rPr>
            <a:t>】</a:t>
          </a:r>
        </a:p>
        <a:p>
          <a:pPr>
            <a:lnSpc>
              <a:spcPts val="1200"/>
            </a:lnSpc>
          </a:pPr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ドック一般</a:t>
          </a:r>
          <a:endParaRPr kumimoji="1" lang="en-US" altLang="ja-JP" sz="1100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>
            <a:lnSpc>
              <a:spcPts val="1200"/>
            </a:lnSpc>
          </a:pPr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ドック女性</a:t>
          </a:r>
          <a:endParaRPr kumimoji="1" lang="en-US" altLang="ja-JP" sz="1100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>
            <a:lnSpc>
              <a:spcPts val="1200"/>
            </a:lnSpc>
          </a:pPr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ドック大腸</a:t>
          </a:r>
          <a:endParaRPr kumimoji="1" lang="en-US" altLang="ja-JP" sz="1100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>
            <a:lnSpc>
              <a:spcPts val="1200"/>
            </a:lnSpc>
          </a:pPr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ドック２日一般</a:t>
          </a:r>
          <a:endParaRPr kumimoji="1" lang="en-US" altLang="ja-JP" sz="1100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>
            <a:lnSpc>
              <a:spcPts val="1200"/>
            </a:lnSpc>
          </a:pPr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ドック２日女性</a:t>
          </a:r>
          <a:endParaRPr kumimoji="1" lang="en-US" altLang="ja-JP" sz="1100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>
            <a:lnSpc>
              <a:spcPts val="1200"/>
            </a:lnSpc>
          </a:pPr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節目健診</a:t>
          </a:r>
        </a:p>
      </xdr:txBody>
    </xdr:sp>
    <xdr:clientData/>
  </xdr:twoCellAnchor>
  <xdr:twoCellAnchor>
    <xdr:from>
      <xdr:col>6</xdr:col>
      <xdr:colOff>746313</xdr:colOff>
      <xdr:row>2</xdr:row>
      <xdr:rowOff>75080</xdr:rowOff>
    </xdr:from>
    <xdr:to>
      <xdr:col>8</xdr:col>
      <xdr:colOff>1039090</xdr:colOff>
      <xdr:row>8</xdr:row>
      <xdr:rowOff>118222</xdr:rowOff>
    </xdr:to>
    <xdr:sp macro="" textlink="">
      <xdr:nvSpPr>
        <xdr:cNvPr id="3" name="テキスト ボックス 2"/>
        <xdr:cNvSpPr txBox="1"/>
      </xdr:nvSpPr>
      <xdr:spPr>
        <a:xfrm>
          <a:off x="5612722" y="1027580"/>
          <a:ext cx="2163141" cy="160177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1200"/>
            </a:lnSpc>
            <a:spcAft>
              <a:spcPts val="300"/>
            </a:spcAft>
          </a:pPr>
          <a:r>
            <a:rPr kumimoji="1" lang="en-US" altLang="ja-JP" sz="1100" b="1">
              <a:latin typeface="Meiryo UI" panose="020B0604030504040204" pitchFamily="50" charset="-128"/>
              <a:ea typeface="Meiryo UI" panose="020B0604030504040204" pitchFamily="50" charset="-128"/>
            </a:rPr>
            <a:t>【</a:t>
          </a:r>
          <a:r>
            <a:rPr kumimoji="1" lang="ja-JP" altLang="en-US" sz="1100" b="1">
              <a:latin typeface="Meiryo UI" panose="020B0604030504040204" pitchFamily="50" charset="-128"/>
              <a:ea typeface="Meiryo UI" panose="020B0604030504040204" pitchFamily="50" charset="-128"/>
            </a:rPr>
            <a:t>健康診断</a:t>
          </a:r>
          <a:r>
            <a:rPr kumimoji="1" lang="en-US" altLang="ja-JP" sz="1100" b="1">
              <a:latin typeface="Meiryo UI" panose="020B0604030504040204" pitchFamily="50" charset="-128"/>
              <a:ea typeface="Meiryo UI" panose="020B0604030504040204" pitchFamily="50" charset="-128"/>
            </a:rPr>
            <a:t>】</a:t>
          </a:r>
        </a:p>
        <a:p>
          <a:pPr>
            <a:lnSpc>
              <a:spcPts val="1200"/>
            </a:lnSpc>
          </a:pPr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健診一般</a:t>
          </a:r>
          <a:endParaRPr kumimoji="1" lang="en-US" altLang="ja-JP" sz="1100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>
            <a:lnSpc>
              <a:spcPts val="1200"/>
            </a:lnSpc>
          </a:pPr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健診心電図</a:t>
          </a:r>
          <a:endParaRPr kumimoji="1" lang="en-US" altLang="ja-JP" sz="1100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>
            <a:lnSpc>
              <a:spcPts val="1200"/>
            </a:lnSpc>
          </a:pPr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健診精密</a:t>
          </a:r>
          <a:endParaRPr kumimoji="1" lang="en-US" altLang="ja-JP" sz="1100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>
            <a:lnSpc>
              <a:spcPts val="1200"/>
            </a:lnSpc>
          </a:pPr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生活習慣病予防健診</a:t>
          </a:r>
          <a:endParaRPr kumimoji="1" lang="en-US" altLang="ja-JP" sz="1100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>
            <a:lnSpc>
              <a:spcPts val="1200"/>
            </a:lnSpc>
          </a:pPr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健診心電図（若年）</a:t>
          </a:r>
        </a:p>
        <a:p>
          <a:pPr>
            <a:lnSpc>
              <a:spcPts val="1200"/>
            </a:lnSpc>
          </a:pPr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生活習慣病予防健診（若年）</a:t>
          </a:r>
          <a:endParaRPr kumimoji="1" lang="en-US" altLang="ja-JP" sz="1100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>
            <a:lnSpc>
              <a:spcPts val="1200"/>
            </a:lnSpc>
          </a:pPr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労基Ａ</a:t>
          </a:r>
          <a:endParaRPr kumimoji="1" lang="en-US" altLang="ja-JP" sz="1100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>
            <a:lnSpc>
              <a:spcPts val="1200"/>
            </a:lnSpc>
          </a:pPr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労基Ｂ</a:t>
          </a:r>
          <a:endParaRPr kumimoji="1" lang="en-US" altLang="ja-JP" sz="1100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>
            <a:lnSpc>
              <a:spcPts val="1200"/>
            </a:lnSpc>
          </a:pPr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新採用</a:t>
          </a:r>
          <a:endParaRPr kumimoji="1" lang="en-US" altLang="ja-JP" sz="1100"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twoCellAnchor>
  <xdr:twoCellAnchor>
    <xdr:from>
      <xdr:col>5</xdr:col>
      <xdr:colOff>631607</xdr:colOff>
      <xdr:row>1</xdr:row>
      <xdr:rowOff>0</xdr:rowOff>
    </xdr:from>
    <xdr:to>
      <xdr:col>8</xdr:col>
      <xdr:colOff>298488</xdr:colOff>
      <xdr:row>2</xdr:row>
      <xdr:rowOff>0</xdr:rowOff>
    </xdr:to>
    <xdr:sp macro="" textlink="">
      <xdr:nvSpPr>
        <xdr:cNvPr id="4" name="テキスト ボックス 3"/>
        <xdr:cNvSpPr txBox="1"/>
      </xdr:nvSpPr>
      <xdr:spPr>
        <a:xfrm>
          <a:off x="4649425" y="363682"/>
          <a:ext cx="2385836" cy="588818"/>
        </a:xfrm>
        <a:prstGeom prst="rect">
          <a:avLst/>
        </a:prstGeom>
        <a:solidFill>
          <a:schemeClr val="tx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1200"/>
            </a:lnSpc>
          </a:pPr>
          <a:r>
            <a:rPr kumimoji="1" lang="ja-JP" altLang="en-US" sz="1100" b="0">
              <a:solidFill>
                <a:schemeClr val="bg1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rPr>
            <a:t>受診コース</a:t>
          </a:r>
          <a:endParaRPr kumimoji="1" lang="en-US" altLang="ja-JP" sz="1100" b="0">
            <a:solidFill>
              <a:schemeClr val="bg1"/>
            </a:solidFill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xdr:txBody>
    </xdr:sp>
    <xdr:clientData/>
  </xdr:twoCellAnchor>
  <xdr:twoCellAnchor>
    <xdr:from>
      <xdr:col>19</xdr:col>
      <xdr:colOff>582706</xdr:colOff>
      <xdr:row>0</xdr:row>
      <xdr:rowOff>123265</xdr:rowOff>
    </xdr:from>
    <xdr:to>
      <xdr:col>20</xdr:col>
      <xdr:colOff>1170755</xdr:colOff>
      <xdr:row>1</xdr:row>
      <xdr:rowOff>212911</xdr:rowOff>
    </xdr:to>
    <xdr:grpSp>
      <xdr:nvGrpSpPr>
        <xdr:cNvPr id="5" name="グループ化 4"/>
        <xdr:cNvGrpSpPr/>
      </xdr:nvGrpSpPr>
      <xdr:grpSpPr>
        <a:xfrm>
          <a:off x="15320479" y="123265"/>
          <a:ext cx="2233276" cy="453328"/>
          <a:chOff x="20135850" y="190500"/>
          <a:chExt cx="1447200" cy="301900"/>
        </a:xfrm>
      </xdr:grpSpPr>
      <xdr:pic>
        <xdr:nvPicPr>
          <xdr:cNvPr id="6" name="図 5"/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b="49557"/>
          <a:stretch/>
        </xdr:blipFill>
        <xdr:spPr>
          <a:xfrm>
            <a:off x="20135850" y="190500"/>
            <a:ext cx="1447200" cy="148781"/>
          </a:xfrm>
          <a:prstGeom prst="rect">
            <a:avLst/>
          </a:prstGeom>
        </xdr:spPr>
      </xdr:pic>
      <xdr:pic>
        <xdr:nvPicPr>
          <xdr:cNvPr id="7" name="図 6"/>
          <xdr:cNvPicPr>
            <a:picLocks noChangeAspect="1"/>
          </xdr:cNvPicPr>
        </xdr:nvPicPr>
        <xdr:blipFill rotWithShape="1"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2442" t="52828" r="26077" b="-19710"/>
          <a:stretch/>
        </xdr:blipFill>
        <xdr:spPr>
          <a:xfrm>
            <a:off x="20310693" y="307257"/>
            <a:ext cx="864000" cy="185143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control" Target="../activeX/activeX6.xml"/><Relationship Id="rId5" Type="http://schemas.openxmlformats.org/officeDocument/2006/relationships/image" Target="../media/image1.emf"/><Relationship Id="rId10" Type="http://schemas.openxmlformats.org/officeDocument/2006/relationships/control" Target="../activeX/activeX5.xml"/><Relationship Id="rId4" Type="http://schemas.openxmlformats.org/officeDocument/2006/relationships/control" Target="../activeX/activeX1.xml"/><Relationship Id="rId9" Type="http://schemas.openxmlformats.org/officeDocument/2006/relationships/control" Target="../activeX/activeX4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10.xml"/><Relationship Id="rId3" Type="http://schemas.openxmlformats.org/officeDocument/2006/relationships/vmlDrawing" Target="../drawings/vmlDrawing2.vml"/><Relationship Id="rId7" Type="http://schemas.openxmlformats.org/officeDocument/2006/relationships/control" Target="../activeX/activeX9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ontrol" Target="../activeX/activeX8.xml"/><Relationship Id="rId5" Type="http://schemas.openxmlformats.org/officeDocument/2006/relationships/image" Target="../media/image2.emf"/><Relationship Id="rId10" Type="http://schemas.openxmlformats.org/officeDocument/2006/relationships/control" Target="../activeX/activeX12.xml"/><Relationship Id="rId4" Type="http://schemas.openxmlformats.org/officeDocument/2006/relationships/control" Target="../activeX/activeX7.xml"/><Relationship Id="rId9" Type="http://schemas.openxmlformats.org/officeDocument/2006/relationships/control" Target="../activeX/activeX1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>
    <tabColor rgb="FFFFFF00"/>
  </sheetPr>
  <dimension ref="A1:H19"/>
  <sheetViews>
    <sheetView zoomScaleNormal="100" workbookViewId="0">
      <selection activeCell="A2" sqref="A2:H2"/>
    </sheetView>
  </sheetViews>
  <sheetFormatPr defaultColWidth="9" defaultRowHeight="13.5" x14ac:dyDescent="0.15"/>
  <cols>
    <col min="1" max="1" width="25.25" style="159" customWidth="1"/>
    <col min="2" max="8" width="16.375" style="159" customWidth="1"/>
    <col min="9" max="16384" width="9" style="159"/>
  </cols>
  <sheetData>
    <row r="1" spans="1:8" s="158" customFormat="1" ht="40.15" customHeight="1" x14ac:dyDescent="0.15">
      <c r="A1" s="188" t="s">
        <v>99</v>
      </c>
      <c r="B1" s="188"/>
      <c r="C1" s="155"/>
      <c r="D1" s="156"/>
      <c r="E1" s="156"/>
      <c r="F1" s="156"/>
      <c r="G1" s="156"/>
      <c r="H1" s="157" t="s">
        <v>100</v>
      </c>
    </row>
    <row r="2" spans="1:8" ht="30.6" customHeight="1" x14ac:dyDescent="0.15">
      <c r="A2" s="189" t="s">
        <v>101</v>
      </c>
      <c r="B2" s="189"/>
      <c r="C2" s="189"/>
      <c r="D2" s="189"/>
      <c r="E2" s="189"/>
      <c r="F2" s="189"/>
      <c r="G2" s="189"/>
      <c r="H2" s="189"/>
    </row>
    <row r="3" spans="1:8" ht="15" customHeight="1" x14ac:dyDescent="0.15">
      <c r="A3" s="190"/>
      <c r="B3" s="190"/>
      <c r="C3" s="190"/>
      <c r="D3" s="190"/>
      <c r="E3" s="190"/>
      <c r="F3" s="190"/>
      <c r="G3" s="190"/>
      <c r="H3" s="190"/>
    </row>
    <row r="4" spans="1:8" ht="34.5" customHeight="1" x14ac:dyDescent="0.15">
      <c r="A4" s="188" t="s">
        <v>126</v>
      </c>
      <c r="B4" s="188"/>
      <c r="C4" s="188"/>
      <c r="D4" s="188"/>
      <c r="E4" s="188"/>
      <c r="F4" s="188"/>
      <c r="G4" s="188"/>
      <c r="H4" s="188"/>
    </row>
    <row r="5" spans="1:8" x14ac:dyDescent="0.15">
      <c r="A5" s="160"/>
      <c r="B5" s="160"/>
      <c r="C5" s="160"/>
      <c r="D5" s="160"/>
      <c r="E5" s="160"/>
      <c r="F5" s="160"/>
      <c r="G5" s="160"/>
      <c r="H5" s="160"/>
    </row>
    <row r="6" spans="1:8" ht="21" customHeight="1" x14ac:dyDescent="0.15">
      <c r="A6" s="175" t="s">
        <v>133</v>
      </c>
      <c r="B6" s="191" t="s">
        <v>102</v>
      </c>
      <c r="C6" s="191"/>
      <c r="D6" s="191"/>
      <c r="E6" s="191"/>
      <c r="F6" s="191"/>
      <c r="G6" s="191"/>
      <c r="H6" s="192"/>
    </row>
    <row r="7" spans="1:8" ht="31.5" customHeight="1" x14ac:dyDescent="0.15">
      <c r="A7" s="176" t="s">
        <v>132</v>
      </c>
      <c r="B7" s="186" t="s">
        <v>103</v>
      </c>
      <c r="C7" s="186"/>
      <c r="D7" s="186"/>
      <c r="E7" s="186"/>
      <c r="F7" s="186"/>
      <c r="G7" s="186"/>
      <c r="H7" s="187"/>
    </row>
    <row r="8" spans="1:8" ht="30.75" customHeight="1" x14ac:dyDescent="0.15">
      <c r="A8" s="177" t="s">
        <v>134</v>
      </c>
      <c r="B8" s="180" t="s">
        <v>104</v>
      </c>
      <c r="C8" s="154"/>
      <c r="D8" s="207"/>
      <c r="E8" s="207"/>
      <c r="F8" s="207"/>
      <c r="G8" s="207"/>
      <c r="H8" s="208"/>
    </row>
    <row r="9" spans="1:8" ht="30.75" customHeight="1" x14ac:dyDescent="0.15">
      <c r="A9" s="176"/>
      <c r="B9" s="186" t="s">
        <v>105</v>
      </c>
      <c r="C9" s="186"/>
      <c r="D9" s="186"/>
      <c r="E9" s="186"/>
      <c r="F9" s="186"/>
      <c r="G9" s="186"/>
      <c r="H9" s="187"/>
    </row>
    <row r="10" spans="1:8" ht="27.75" customHeight="1" x14ac:dyDescent="0.15">
      <c r="A10" s="178" t="s">
        <v>135</v>
      </c>
      <c r="B10" s="201" t="s">
        <v>106</v>
      </c>
      <c r="C10" s="202"/>
      <c r="D10" s="203"/>
      <c r="E10" s="179" t="s">
        <v>107</v>
      </c>
      <c r="F10" s="204" t="s">
        <v>108</v>
      </c>
      <c r="G10" s="205"/>
      <c r="H10" s="206"/>
    </row>
    <row r="11" spans="1:8" ht="27.75" customHeight="1" x14ac:dyDescent="0.15">
      <c r="A11" s="178" t="s">
        <v>136</v>
      </c>
      <c r="B11" s="209" t="s">
        <v>109</v>
      </c>
      <c r="C11" s="210"/>
      <c r="D11" s="210"/>
      <c r="E11" s="210"/>
      <c r="F11" s="210"/>
      <c r="G11" s="210"/>
      <c r="H11" s="211"/>
    </row>
    <row r="12" spans="1:8" ht="63" customHeight="1" x14ac:dyDescent="0.15">
      <c r="A12" s="178" t="s">
        <v>137</v>
      </c>
      <c r="B12" s="204" t="s">
        <v>110</v>
      </c>
      <c r="C12" s="205"/>
      <c r="D12" s="206"/>
      <c r="E12" s="181"/>
      <c r="F12" s="205" t="s">
        <v>140</v>
      </c>
      <c r="G12" s="205"/>
      <c r="H12" s="206"/>
    </row>
    <row r="13" spans="1:8" ht="27.75" customHeight="1" x14ac:dyDescent="0.15">
      <c r="A13" s="178" t="s">
        <v>138</v>
      </c>
      <c r="B13" s="201" t="s">
        <v>111</v>
      </c>
      <c r="C13" s="202"/>
      <c r="D13" s="203"/>
      <c r="E13" s="179" t="s">
        <v>131</v>
      </c>
      <c r="F13" s="204" t="s">
        <v>141</v>
      </c>
      <c r="G13" s="205"/>
      <c r="H13" s="206"/>
    </row>
    <row r="14" spans="1:8" ht="78.75" customHeight="1" x14ac:dyDescent="0.15">
      <c r="A14" s="193" t="s">
        <v>139</v>
      </c>
      <c r="B14" s="195" t="s">
        <v>142</v>
      </c>
      <c r="C14" s="196"/>
      <c r="D14" s="196"/>
      <c r="E14" s="196"/>
      <c r="F14" s="196"/>
      <c r="G14" s="196"/>
      <c r="H14" s="197"/>
    </row>
    <row r="15" spans="1:8" ht="51" customHeight="1" thickBot="1" x14ac:dyDescent="0.2">
      <c r="A15" s="194"/>
      <c r="B15" s="198"/>
      <c r="C15" s="199"/>
      <c r="D15" s="199"/>
      <c r="E15" s="199"/>
      <c r="F15" s="199"/>
      <c r="G15" s="199"/>
      <c r="H15" s="200"/>
    </row>
    <row r="16" spans="1:8" ht="42" customHeight="1" x14ac:dyDescent="0.15">
      <c r="A16" s="182" t="s">
        <v>112</v>
      </c>
      <c r="B16" s="161" t="s">
        <v>113</v>
      </c>
      <c r="C16" s="162" t="s">
        <v>114</v>
      </c>
      <c r="D16" s="162" t="s">
        <v>115</v>
      </c>
      <c r="E16" s="162" t="s">
        <v>116</v>
      </c>
      <c r="F16" s="162" t="s">
        <v>117</v>
      </c>
      <c r="G16" s="163" t="s">
        <v>128</v>
      </c>
      <c r="H16" s="164"/>
    </row>
    <row r="17" spans="1:8" ht="30" customHeight="1" x14ac:dyDescent="0.15">
      <c r="A17" s="183" t="s">
        <v>118</v>
      </c>
      <c r="B17" s="165" t="s">
        <v>129</v>
      </c>
      <c r="C17" s="166" t="s">
        <v>129</v>
      </c>
      <c r="D17" s="166" t="s">
        <v>129</v>
      </c>
      <c r="E17" s="166" t="s">
        <v>129</v>
      </c>
      <c r="F17" s="166" t="s">
        <v>129</v>
      </c>
      <c r="G17" s="166" t="s">
        <v>129</v>
      </c>
      <c r="H17" s="167"/>
    </row>
    <row r="18" spans="1:8" ht="42" customHeight="1" x14ac:dyDescent="0.15">
      <c r="A18" s="184" t="s">
        <v>119</v>
      </c>
      <c r="B18" s="168" t="s">
        <v>113</v>
      </c>
      <c r="C18" s="169" t="s">
        <v>120</v>
      </c>
      <c r="D18" s="169" t="s">
        <v>121</v>
      </c>
      <c r="E18" s="170" t="s">
        <v>127</v>
      </c>
      <c r="F18" s="169" t="s">
        <v>122</v>
      </c>
      <c r="G18" s="169" t="s">
        <v>123</v>
      </c>
      <c r="H18" s="171" t="s">
        <v>124</v>
      </c>
    </row>
    <row r="19" spans="1:8" ht="30" customHeight="1" thickBot="1" x14ac:dyDescent="0.2">
      <c r="A19" s="185" t="s">
        <v>118</v>
      </c>
      <c r="B19" s="172" t="s">
        <v>129</v>
      </c>
      <c r="C19" s="173" t="s">
        <v>129</v>
      </c>
      <c r="D19" s="173" t="s">
        <v>129</v>
      </c>
      <c r="E19" s="173" t="s">
        <v>130</v>
      </c>
      <c r="F19" s="173" t="s">
        <v>129</v>
      </c>
      <c r="G19" s="173" t="s">
        <v>129</v>
      </c>
      <c r="H19" s="174" t="s">
        <v>129</v>
      </c>
    </row>
  </sheetData>
  <mergeCells count="18">
    <mergeCell ref="D8:H8"/>
    <mergeCell ref="B9:H9"/>
    <mergeCell ref="B11:H11"/>
    <mergeCell ref="B12:D12"/>
    <mergeCell ref="F12:H12"/>
    <mergeCell ref="A14:A15"/>
    <mergeCell ref="B14:H14"/>
    <mergeCell ref="B15:H15"/>
    <mergeCell ref="B10:D10"/>
    <mergeCell ref="F10:H10"/>
    <mergeCell ref="B13:D13"/>
    <mergeCell ref="F13:H13"/>
    <mergeCell ref="B7:H7"/>
    <mergeCell ref="A1:B1"/>
    <mergeCell ref="A2:H2"/>
    <mergeCell ref="A3:H3"/>
    <mergeCell ref="A4:H4"/>
    <mergeCell ref="B6:H6"/>
  </mergeCells>
  <phoneticPr fontId="2"/>
  <printOptions horizontalCentered="1"/>
  <pageMargins left="0.39370078740157483" right="0.39370078740157483" top="0.35433070866141736" bottom="0.19685039370078741" header="0.31496062992125984" footer="0.31496062992125984"/>
  <pageSetup paperSize="9" scale="87" orientation="landscape" r:id="rId1"/>
  <drawing r:id="rId2"/>
  <legacyDrawing r:id="rId3"/>
  <controls>
    <mc:AlternateContent xmlns:mc="http://schemas.openxmlformats.org/markup-compatibility/2006">
      <mc:Choice Requires="x14">
        <control shapeId="3078" r:id="rId4" name="CheckBox5">
          <controlPr defaultSize="0" autoLine="0" r:id="rId5">
            <anchor moveWithCells="1">
              <from>
                <xdr:col>1</xdr:col>
                <xdr:colOff>247650</xdr:colOff>
                <xdr:row>13</xdr:row>
                <xdr:rowOff>419100</xdr:rowOff>
              </from>
              <to>
                <xdr:col>1</xdr:col>
                <xdr:colOff>381000</xdr:colOff>
                <xdr:row>13</xdr:row>
                <xdr:rowOff>619125</xdr:rowOff>
              </to>
            </anchor>
          </controlPr>
        </control>
      </mc:Choice>
      <mc:Fallback>
        <control shapeId="3078" r:id="rId4" name="CheckBox5"/>
      </mc:Fallback>
    </mc:AlternateContent>
    <mc:AlternateContent xmlns:mc="http://schemas.openxmlformats.org/markup-compatibility/2006">
      <mc:Choice Requires="x14">
        <control shapeId="3077" r:id="rId6" name="CheckBox4">
          <controlPr defaultSize="0" autoLine="0" r:id="rId7">
            <anchor moveWithCells="1">
              <from>
                <xdr:col>1</xdr:col>
                <xdr:colOff>247650</xdr:colOff>
                <xdr:row>11</xdr:row>
                <xdr:rowOff>571500</xdr:rowOff>
              </from>
              <to>
                <xdr:col>1</xdr:col>
                <xdr:colOff>381000</xdr:colOff>
                <xdr:row>11</xdr:row>
                <xdr:rowOff>771525</xdr:rowOff>
              </to>
            </anchor>
          </controlPr>
        </control>
      </mc:Choice>
      <mc:Fallback>
        <control shapeId="3077" r:id="rId6" name="CheckBox4"/>
      </mc:Fallback>
    </mc:AlternateContent>
    <mc:AlternateContent xmlns:mc="http://schemas.openxmlformats.org/markup-compatibility/2006">
      <mc:Choice Requires="x14">
        <control shapeId="3076" r:id="rId8" name="CheckBox3">
          <controlPr defaultSize="0" autoLine="0" r:id="rId7">
            <anchor moveWithCells="1">
              <from>
                <xdr:col>1</xdr:col>
                <xdr:colOff>247650</xdr:colOff>
                <xdr:row>11</xdr:row>
                <xdr:rowOff>400050</xdr:rowOff>
              </from>
              <to>
                <xdr:col>1</xdr:col>
                <xdr:colOff>381000</xdr:colOff>
                <xdr:row>11</xdr:row>
                <xdr:rowOff>600075</xdr:rowOff>
              </to>
            </anchor>
          </controlPr>
        </control>
      </mc:Choice>
      <mc:Fallback>
        <control shapeId="3076" r:id="rId8" name="CheckBox3"/>
      </mc:Fallback>
    </mc:AlternateContent>
    <mc:AlternateContent xmlns:mc="http://schemas.openxmlformats.org/markup-compatibility/2006">
      <mc:Choice Requires="x14">
        <control shapeId="3075" r:id="rId9" name="CheckBox2">
          <controlPr defaultSize="0" autoLine="0" r:id="rId5">
            <anchor moveWithCells="1">
              <from>
                <xdr:col>1</xdr:col>
                <xdr:colOff>247650</xdr:colOff>
                <xdr:row>11</xdr:row>
                <xdr:rowOff>219075</xdr:rowOff>
              </from>
              <to>
                <xdr:col>1</xdr:col>
                <xdr:colOff>381000</xdr:colOff>
                <xdr:row>11</xdr:row>
                <xdr:rowOff>419100</xdr:rowOff>
              </to>
            </anchor>
          </controlPr>
        </control>
      </mc:Choice>
      <mc:Fallback>
        <control shapeId="3075" r:id="rId9" name="CheckBox2"/>
      </mc:Fallback>
    </mc:AlternateContent>
    <mc:AlternateContent xmlns:mc="http://schemas.openxmlformats.org/markup-compatibility/2006">
      <mc:Choice Requires="x14">
        <control shapeId="3074" r:id="rId10" name="CheckBox1">
          <controlPr defaultSize="0" autoLine="0" r:id="rId7">
            <anchor moveWithCells="1">
              <from>
                <xdr:col>1</xdr:col>
                <xdr:colOff>247650</xdr:colOff>
                <xdr:row>11</xdr:row>
                <xdr:rowOff>57150</xdr:rowOff>
              </from>
              <to>
                <xdr:col>1</xdr:col>
                <xdr:colOff>381000</xdr:colOff>
                <xdr:row>11</xdr:row>
                <xdr:rowOff>257175</xdr:rowOff>
              </to>
            </anchor>
          </controlPr>
        </control>
      </mc:Choice>
      <mc:Fallback>
        <control shapeId="3074" r:id="rId10" name="CheckBox1"/>
      </mc:Fallback>
    </mc:AlternateContent>
    <mc:AlternateContent xmlns:mc="http://schemas.openxmlformats.org/markup-compatibility/2006">
      <mc:Choice Requires="x14">
        <control shapeId="3073" r:id="rId11" name="CheckBox6">
          <controlPr defaultSize="0" autoLine="0" r:id="rId7">
            <anchor moveWithCells="1">
              <from>
                <xdr:col>1</xdr:col>
                <xdr:colOff>247650</xdr:colOff>
                <xdr:row>14</xdr:row>
                <xdr:rowOff>19050</xdr:rowOff>
              </from>
              <to>
                <xdr:col>1</xdr:col>
                <xdr:colOff>381000</xdr:colOff>
                <xdr:row>14</xdr:row>
                <xdr:rowOff>219075</xdr:rowOff>
              </to>
            </anchor>
          </controlPr>
        </control>
      </mc:Choice>
      <mc:Fallback>
        <control shapeId="3073" r:id="rId11" name="CheckBox6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5">
    <tabColor rgb="FFFFFF00"/>
  </sheetPr>
  <dimension ref="A1:H19"/>
  <sheetViews>
    <sheetView zoomScaleNormal="100" workbookViewId="0">
      <selection activeCell="A2" sqref="A2:H2"/>
    </sheetView>
  </sheetViews>
  <sheetFormatPr defaultColWidth="9" defaultRowHeight="13.5" x14ac:dyDescent="0.15"/>
  <cols>
    <col min="1" max="1" width="25.25" style="159" customWidth="1"/>
    <col min="2" max="8" width="16.375" style="159" customWidth="1"/>
    <col min="9" max="16384" width="9" style="159"/>
  </cols>
  <sheetData>
    <row r="1" spans="1:8" s="158" customFormat="1" ht="40.15" customHeight="1" x14ac:dyDescent="0.15">
      <c r="A1" s="188" t="s">
        <v>99</v>
      </c>
      <c r="B1" s="188"/>
      <c r="C1" s="155"/>
      <c r="D1" s="156"/>
      <c r="E1" s="156"/>
      <c r="F1" s="156"/>
      <c r="G1" s="156"/>
      <c r="H1" s="157" t="s">
        <v>100</v>
      </c>
    </row>
    <row r="2" spans="1:8" ht="30.6" customHeight="1" x14ac:dyDescent="0.15">
      <c r="A2" s="189" t="s">
        <v>101</v>
      </c>
      <c r="B2" s="189"/>
      <c r="C2" s="189"/>
      <c r="D2" s="189"/>
      <c r="E2" s="189"/>
      <c r="F2" s="189"/>
      <c r="G2" s="189"/>
      <c r="H2" s="189"/>
    </row>
    <row r="3" spans="1:8" ht="15" customHeight="1" x14ac:dyDescent="0.15">
      <c r="A3" s="190"/>
      <c r="B3" s="190"/>
      <c r="C3" s="190"/>
      <c r="D3" s="190"/>
      <c r="E3" s="190"/>
      <c r="F3" s="190"/>
      <c r="G3" s="190"/>
      <c r="H3" s="190"/>
    </row>
    <row r="4" spans="1:8" ht="34.5" customHeight="1" x14ac:dyDescent="0.15">
      <c r="A4" s="188" t="s">
        <v>126</v>
      </c>
      <c r="B4" s="188"/>
      <c r="C4" s="188"/>
      <c r="D4" s="188"/>
      <c r="E4" s="188"/>
      <c r="F4" s="188"/>
      <c r="G4" s="188"/>
      <c r="H4" s="188"/>
    </row>
    <row r="5" spans="1:8" x14ac:dyDescent="0.15">
      <c r="A5" s="160"/>
      <c r="B5" s="160"/>
      <c r="C5" s="160"/>
      <c r="D5" s="160"/>
      <c r="E5" s="160"/>
      <c r="F5" s="160"/>
      <c r="G5" s="160"/>
      <c r="H5" s="160"/>
    </row>
    <row r="6" spans="1:8" ht="21" customHeight="1" x14ac:dyDescent="0.15">
      <c r="A6" s="175" t="s">
        <v>133</v>
      </c>
      <c r="B6" s="191"/>
      <c r="C6" s="191"/>
      <c r="D6" s="191"/>
      <c r="E6" s="191"/>
      <c r="F6" s="191"/>
      <c r="G6" s="191"/>
      <c r="H6" s="192"/>
    </row>
    <row r="7" spans="1:8" ht="31.5" customHeight="1" x14ac:dyDescent="0.15">
      <c r="A7" s="176" t="s">
        <v>132</v>
      </c>
      <c r="B7" s="186"/>
      <c r="C7" s="186"/>
      <c r="D7" s="186"/>
      <c r="E7" s="186"/>
      <c r="F7" s="186"/>
      <c r="G7" s="186"/>
      <c r="H7" s="187"/>
    </row>
    <row r="8" spans="1:8" ht="30.75" customHeight="1" x14ac:dyDescent="0.15">
      <c r="A8" s="177" t="s">
        <v>134</v>
      </c>
      <c r="B8" s="180" t="s">
        <v>125</v>
      </c>
      <c r="C8" s="154"/>
      <c r="D8" s="207"/>
      <c r="E8" s="207"/>
      <c r="F8" s="207"/>
      <c r="G8" s="207"/>
      <c r="H8" s="208"/>
    </row>
    <row r="9" spans="1:8" ht="30.75" customHeight="1" x14ac:dyDescent="0.15">
      <c r="A9" s="176"/>
      <c r="B9" s="186"/>
      <c r="C9" s="186"/>
      <c r="D9" s="186"/>
      <c r="E9" s="186"/>
      <c r="F9" s="186"/>
      <c r="G9" s="186"/>
      <c r="H9" s="187"/>
    </row>
    <row r="10" spans="1:8" ht="27.75" customHeight="1" x14ac:dyDescent="0.15">
      <c r="A10" s="178" t="s">
        <v>135</v>
      </c>
      <c r="B10" s="201"/>
      <c r="C10" s="202"/>
      <c r="D10" s="203"/>
      <c r="E10" s="179" t="s">
        <v>107</v>
      </c>
      <c r="F10" s="204"/>
      <c r="G10" s="205"/>
      <c r="H10" s="206"/>
    </row>
    <row r="11" spans="1:8" ht="27.75" customHeight="1" x14ac:dyDescent="0.15">
      <c r="A11" s="178" t="s">
        <v>136</v>
      </c>
      <c r="B11" s="209"/>
      <c r="C11" s="210"/>
      <c r="D11" s="210"/>
      <c r="E11" s="210"/>
      <c r="F11" s="210"/>
      <c r="G11" s="210"/>
      <c r="H11" s="211"/>
    </row>
    <row r="12" spans="1:8" ht="63" customHeight="1" x14ac:dyDescent="0.15">
      <c r="A12" s="178" t="s">
        <v>137</v>
      </c>
      <c r="B12" s="204" t="s">
        <v>110</v>
      </c>
      <c r="C12" s="205"/>
      <c r="D12" s="206"/>
      <c r="E12" s="181"/>
      <c r="F12" s="205"/>
      <c r="G12" s="205"/>
      <c r="H12" s="206"/>
    </row>
    <row r="13" spans="1:8" ht="27.75" customHeight="1" x14ac:dyDescent="0.15">
      <c r="A13" s="178" t="s">
        <v>138</v>
      </c>
      <c r="B13" s="201"/>
      <c r="C13" s="202"/>
      <c r="D13" s="203"/>
      <c r="E13" s="179" t="s">
        <v>131</v>
      </c>
      <c r="F13" s="204"/>
      <c r="G13" s="205"/>
      <c r="H13" s="206"/>
    </row>
    <row r="14" spans="1:8" ht="78.75" customHeight="1" x14ac:dyDescent="0.15">
      <c r="A14" s="193" t="s">
        <v>139</v>
      </c>
      <c r="B14" s="195" t="s">
        <v>142</v>
      </c>
      <c r="C14" s="196"/>
      <c r="D14" s="196"/>
      <c r="E14" s="196"/>
      <c r="F14" s="196"/>
      <c r="G14" s="196"/>
      <c r="H14" s="197"/>
    </row>
    <row r="15" spans="1:8" ht="51" customHeight="1" thickBot="1" x14ac:dyDescent="0.2">
      <c r="A15" s="194"/>
      <c r="B15" s="198"/>
      <c r="C15" s="199"/>
      <c r="D15" s="199"/>
      <c r="E15" s="199"/>
      <c r="F15" s="199"/>
      <c r="G15" s="199"/>
      <c r="H15" s="200"/>
    </row>
    <row r="16" spans="1:8" ht="42" customHeight="1" x14ac:dyDescent="0.15">
      <c r="A16" s="182" t="s">
        <v>112</v>
      </c>
      <c r="B16" s="161" t="s">
        <v>113</v>
      </c>
      <c r="C16" s="162" t="s">
        <v>114</v>
      </c>
      <c r="D16" s="162" t="s">
        <v>115</v>
      </c>
      <c r="E16" s="162" t="s">
        <v>116</v>
      </c>
      <c r="F16" s="162" t="s">
        <v>117</v>
      </c>
      <c r="G16" s="163" t="s">
        <v>128</v>
      </c>
      <c r="H16" s="164"/>
    </row>
    <row r="17" spans="1:8" ht="30" customHeight="1" x14ac:dyDescent="0.15">
      <c r="A17" s="183" t="s">
        <v>118</v>
      </c>
      <c r="B17" s="165" t="s">
        <v>129</v>
      </c>
      <c r="C17" s="166" t="s">
        <v>129</v>
      </c>
      <c r="D17" s="166" t="s">
        <v>129</v>
      </c>
      <c r="E17" s="166" t="s">
        <v>129</v>
      </c>
      <c r="F17" s="166" t="s">
        <v>129</v>
      </c>
      <c r="G17" s="166" t="s">
        <v>129</v>
      </c>
      <c r="H17" s="167"/>
    </row>
    <row r="18" spans="1:8" ht="42" customHeight="1" x14ac:dyDescent="0.15">
      <c r="A18" s="184" t="s">
        <v>119</v>
      </c>
      <c r="B18" s="168" t="s">
        <v>113</v>
      </c>
      <c r="C18" s="169" t="s">
        <v>120</v>
      </c>
      <c r="D18" s="169" t="s">
        <v>121</v>
      </c>
      <c r="E18" s="170" t="s">
        <v>127</v>
      </c>
      <c r="F18" s="169" t="s">
        <v>122</v>
      </c>
      <c r="G18" s="169" t="s">
        <v>123</v>
      </c>
      <c r="H18" s="171" t="s">
        <v>124</v>
      </c>
    </row>
    <row r="19" spans="1:8" ht="30" customHeight="1" thickBot="1" x14ac:dyDescent="0.2">
      <c r="A19" s="185" t="s">
        <v>118</v>
      </c>
      <c r="B19" s="172" t="s">
        <v>129</v>
      </c>
      <c r="C19" s="173" t="s">
        <v>129</v>
      </c>
      <c r="D19" s="173" t="s">
        <v>129</v>
      </c>
      <c r="E19" s="173" t="s">
        <v>129</v>
      </c>
      <c r="F19" s="173" t="s">
        <v>129</v>
      </c>
      <c r="G19" s="173" t="s">
        <v>129</v>
      </c>
      <c r="H19" s="174" t="s">
        <v>129</v>
      </c>
    </row>
  </sheetData>
  <mergeCells count="18">
    <mergeCell ref="B13:D13"/>
    <mergeCell ref="F13:H13"/>
    <mergeCell ref="A14:A15"/>
    <mergeCell ref="B14:H14"/>
    <mergeCell ref="B15:H15"/>
    <mergeCell ref="B12:D12"/>
    <mergeCell ref="F12:H12"/>
    <mergeCell ref="A1:B1"/>
    <mergeCell ref="A2:H2"/>
    <mergeCell ref="A3:H3"/>
    <mergeCell ref="A4:H4"/>
    <mergeCell ref="B6:H6"/>
    <mergeCell ref="B7:H7"/>
    <mergeCell ref="D8:H8"/>
    <mergeCell ref="B9:H9"/>
    <mergeCell ref="B10:D10"/>
    <mergeCell ref="F10:H10"/>
    <mergeCell ref="B11:H11"/>
  </mergeCells>
  <phoneticPr fontId="2"/>
  <printOptions horizontalCentered="1"/>
  <pageMargins left="0.39370078740157483" right="0.39370078740157483" top="0.35433070866141736" bottom="0.19685039370078741" header="0.31496062992125984" footer="0.31496062992125984"/>
  <pageSetup paperSize="9" scale="87" orientation="landscape" r:id="rId1"/>
  <drawing r:id="rId2"/>
  <legacyDrawing r:id="rId3"/>
  <controls>
    <mc:AlternateContent xmlns:mc="http://schemas.openxmlformats.org/markup-compatibility/2006">
      <mc:Choice Requires="x14">
        <control shapeId="6150" r:id="rId4" name="CheckBox5">
          <controlPr defaultSize="0" autoLine="0" r:id="rId5">
            <anchor moveWithCells="1">
              <from>
                <xdr:col>1</xdr:col>
                <xdr:colOff>247650</xdr:colOff>
                <xdr:row>13</xdr:row>
                <xdr:rowOff>419100</xdr:rowOff>
              </from>
              <to>
                <xdr:col>1</xdr:col>
                <xdr:colOff>381000</xdr:colOff>
                <xdr:row>13</xdr:row>
                <xdr:rowOff>619125</xdr:rowOff>
              </to>
            </anchor>
          </controlPr>
        </control>
      </mc:Choice>
      <mc:Fallback>
        <control shapeId="6150" r:id="rId4" name="CheckBox5"/>
      </mc:Fallback>
    </mc:AlternateContent>
    <mc:AlternateContent xmlns:mc="http://schemas.openxmlformats.org/markup-compatibility/2006">
      <mc:Choice Requires="x14">
        <control shapeId="6149" r:id="rId6" name="CheckBox4">
          <controlPr defaultSize="0" autoLine="0" r:id="rId5">
            <anchor moveWithCells="1">
              <from>
                <xdr:col>1</xdr:col>
                <xdr:colOff>247650</xdr:colOff>
                <xdr:row>11</xdr:row>
                <xdr:rowOff>571500</xdr:rowOff>
              </from>
              <to>
                <xdr:col>1</xdr:col>
                <xdr:colOff>381000</xdr:colOff>
                <xdr:row>11</xdr:row>
                <xdr:rowOff>771525</xdr:rowOff>
              </to>
            </anchor>
          </controlPr>
        </control>
      </mc:Choice>
      <mc:Fallback>
        <control shapeId="6149" r:id="rId6" name="CheckBox4"/>
      </mc:Fallback>
    </mc:AlternateContent>
    <mc:AlternateContent xmlns:mc="http://schemas.openxmlformats.org/markup-compatibility/2006">
      <mc:Choice Requires="x14">
        <control shapeId="6148" r:id="rId7" name="CheckBox3">
          <controlPr defaultSize="0" autoLine="0" r:id="rId5">
            <anchor moveWithCells="1">
              <from>
                <xdr:col>1</xdr:col>
                <xdr:colOff>247650</xdr:colOff>
                <xdr:row>11</xdr:row>
                <xdr:rowOff>400050</xdr:rowOff>
              </from>
              <to>
                <xdr:col>1</xdr:col>
                <xdr:colOff>381000</xdr:colOff>
                <xdr:row>11</xdr:row>
                <xdr:rowOff>600075</xdr:rowOff>
              </to>
            </anchor>
          </controlPr>
        </control>
      </mc:Choice>
      <mc:Fallback>
        <control shapeId="6148" r:id="rId7" name="CheckBox3"/>
      </mc:Fallback>
    </mc:AlternateContent>
    <mc:AlternateContent xmlns:mc="http://schemas.openxmlformats.org/markup-compatibility/2006">
      <mc:Choice Requires="x14">
        <control shapeId="6147" r:id="rId8" name="CheckBox2">
          <controlPr defaultSize="0" autoLine="0" r:id="rId5">
            <anchor moveWithCells="1">
              <from>
                <xdr:col>1</xdr:col>
                <xdr:colOff>247650</xdr:colOff>
                <xdr:row>11</xdr:row>
                <xdr:rowOff>219075</xdr:rowOff>
              </from>
              <to>
                <xdr:col>1</xdr:col>
                <xdr:colOff>381000</xdr:colOff>
                <xdr:row>11</xdr:row>
                <xdr:rowOff>419100</xdr:rowOff>
              </to>
            </anchor>
          </controlPr>
        </control>
      </mc:Choice>
      <mc:Fallback>
        <control shapeId="6147" r:id="rId8" name="CheckBox2"/>
      </mc:Fallback>
    </mc:AlternateContent>
    <mc:AlternateContent xmlns:mc="http://schemas.openxmlformats.org/markup-compatibility/2006">
      <mc:Choice Requires="x14">
        <control shapeId="6146" r:id="rId9" name="CheckBox1">
          <controlPr defaultSize="0" autoLine="0" r:id="rId5">
            <anchor moveWithCells="1">
              <from>
                <xdr:col>1</xdr:col>
                <xdr:colOff>247650</xdr:colOff>
                <xdr:row>11</xdr:row>
                <xdr:rowOff>57150</xdr:rowOff>
              </from>
              <to>
                <xdr:col>1</xdr:col>
                <xdr:colOff>381000</xdr:colOff>
                <xdr:row>11</xdr:row>
                <xdr:rowOff>257175</xdr:rowOff>
              </to>
            </anchor>
          </controlPr>
        </control>
      </mc:Choice>
      <mc:Fallback>
        <control shapeId="6146" r:id="rId9" name="CheckBox1"/>
      </mc:Fallback>
    </mc:AlternateContent>
    <mc:AlternateContent xmlns:mc="http://schemas.openxmlformats.org/markup-compatibility/2006">
      <mc:Choice Requires="x14">
        <control shapeId="6145" r:id="rId10" name="CheckBox6">
          <controlPr defaultSize="0" autoLine="0" r:id="rId5">
            <anchor moveWithCells="1">
              <from>
                <xdr:col>1</xdr:col>
                <xdr:colOff>247650</xdr:colOff>
                <xdr:row>14</xdr:row>
                <xdr:rowOff>19050</xdr:rowOff>
              </from>
              <to>
                <xdr:col>1</xdr:col>
                <xdr:colOff>381000</xdr:colOff>
                <xdr:row>14</xdr:row>
                <xdr:rowOff>219075</xdr:rowOff>
              </to>
            </anchor>
          </controlPr>
        </control>
      </mc:Choice>
      <mc:Fallback>
        <control shapeId="6145" r:id="rId10" name="CheckBox6"/>
      </mc:Fallback>
    </mc:AlternateContent>
  </control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36"/>
  <sheetViews>
    <sheetView showGridLines="0" tabSelected="1" view="pageBreakPreview" zoomScale="55" zoomScaleNormal="70" zoomScaleSheetLayoutView="55" workbookViewId="0">
      <pane ySplit="12" topLeftCell="A13" activePane="bottomLeft" state="frozen"/>
      <selection pane="bottomLeft"/>
    </sheetView>
  </sheetViews>
  <sheetFormatPr defaultColWidth="9" defaultRowHeight="13.5" x14ac:dyDescent="0.15"/>
  <cols>
    <col min="1" max="1" width="4.125" style="1" customWidth="1"/>
    <col min="2" max="3" width="14.625" style="1" customWidth="1"/>
    <col min="4" max="4" width="6.375" style="1" customWidth="1"/>
    <col min="5" max="5" width="13.125" style="1" customWidth="1"/>
    <col min="6" max="6" width="11.125" style="59" customWidth="1"/>
    <col min="7" max="7" width="11.875" style="1" customWidth="1"/>
    <col min="8" max="8" width="12.75" style="2" customWidth="1"/>
    <col min="9" max="9" width="18.625" style="2" customWidth="1"/>
    <col min="10" max="10" width="14.75" style="3" customWidth="1"/>
    <col min="11" max="12" width="8.5" style="2" customWidth="1"/>
    <col min="13" max="14" width="9.875" style="2" customWidth="1"/>
    <col min="15" max="19" width="7.125" style="2" customWidth="1"/>
    <col min="20" max="20" width="21.5" style="75" customWidth="1"/>
    <col min="21" max="21" width="16.5" style="2" customWidth="1"/>
    <col min="22" max="22" width="9" style="4"/>
    <col min="23" max="23" width="10.875" style="145" hidden="1" customWidth="1"/>
    <col min="24" max="26" width="8" style="135" hidden="1" customWidth="1"/>
    <col min="27" max="27" width="4.75" style="126" hidden="1" customWidth="1"/>
    <col min="28" max="28" width="8.75" style="139" hidden="1" customWidth="1"/>
    <col min="29" max="30" width="9.25" style="127" hidden="1" customWidth="1"/>
    <col min="31" max="31" width="7" style="127" hidden="1" customWidth="1"/>
    <col min="32" max="35" width="2.5" style="127" hidden="1" customWidth="1"/>
    <col min="36" max="36" width="2.625" style="128" hidden="1" customWidth="1"/>
    <col min="37" max="38" width="2.5" style="128" hidden="1" customWidth="1"/>
    <col min="39" max="45" width="2.5" style="129" hidden="1" customWidth="1"/>
    <col min="46" max="46" width="17" style="142" hidden="1" customWidth="1"/>
    <col min="47" max="47" width="9" style="1" hidden="1" customWidth="1"/>
    <col min="48" max="65" width="2.375" style="1" hidden="1" customWidth="1"/>
    <col min="66" max="16384" width="9" style="1"/>
  </cols>
  <sheetData>
    <row r="1" spans="1:65" ht="29.25" customHeight="1" x14ac:dyDescent="0.15">
      <c r="A1" s="125" t="s">
        <v>55</v>
      </c>
      <c r="J1" s="17"/>
      <c r="K1" s="5"/>
      <c r="L1" s="5"/>
      <c r="M1" s="5"/>
      <c r="N1" s="5"/>
      <c r="O1" s="5"/>
      <c r="P1" s="6"/>
      <c r="Q1" s="5"/>
      <c r="R1" s="5"/>
      <c r="S1" s="5"/>
      <c r="T1" s="76"/>
      <c r="U1" s="8"/>
    </row>
    <row r="2" spans="1:65" ht="46.5" customHeight="1" thickBot="1" x14ac:dyDescent="0.2">
      <c r="A2" s="123" t="s">
        <v>39</v>
      </c>
      <c r="B2" s="54"/>
      <c r="C2" s="218"/>
      <c r="D2" s="218"/>
      <c r="E2" s="218"/>
      <c r="F2" s="60"/>
      <c r="G2" s="55"/>
      <c r="H2" s="217"/>
      <c r="I2" s="217"/>
      <c r="J2" s="56" t="s">
        <v>17</v>
      </c>
      <c r="K2" s="153" t="s">
        <v>18</v>
      </c>
      <c r="L2" s="153" t="s">
        <v>19</v>
      </c>
      <c r="M2" s="152" t="s">
        <v>20</v>
      </c>
      <c r="N2" s="152" t="s">
        <v>21</v>
      </c>
      <c r="O2" s="224" t="s">
        <v>48</v>
      </c>
      <c r="P2" s="225"/>
      <c r="Q2" s="5"/>
      <c r="R2" s="5"/>
      <c r="S2" s="5"/>
      <c r="T2" s="77"/>
      <c r="U2" s="9"/>
    </row>
    <row r="3" spans="1:65" ht="20.25" customHeight="1" thickTop="1" x14ac:dyDescent="0.15">
      <c r="E3" s="55"/>
      <c r="F3" s="60"/>
      <c r="G3" s="55"/>
      <c r="H3" s="57"/>
      <c r="I3" s="57"/>
      <c r="J3" s="10" t="s">
        <v>22</v>
      </c>
      <c r="K3" s="11" t="s">
        <v>23</v>
      </c>
      <c r="L3" s="11" t="s">
        <v>24</v>
      </c>
      <c r="M3" s="11" t="s">
        <v>25</v>
      </c>
      <c r="N3" s="11" t="s">
        <v>23</v>
      </c>
      <c r="O3" s="1" t="s">
        <v>49</v>
      </c>
      <c r="P3" s="1"/>
      <c r="Q3" s="5"/>
      <c r="R3" s="5"/>
      <c r="S3" s="5"/>
      <c r="T3" s="77"/>
      <c r="U3" s="9"/>
    </row>
    <row r="4" spans="1:65" ht="20.25" customHeight="1" x14ac:dyDescent="0.15">
      <c r="A4" s="124" t="s">
        <v>35</v>
      </c>
      <c r="B4" s="55"/>
      <c r="C4" s="55"/>
      <c r="D4" s="55"/>
      <c r="E4" s="55"/>
      <c r="F4" s="60"/>
      <c r="G4" s="55"/>
      <c r="H4" s="57"/>
      <c r="I4" s="57"/>
      <c r="J4" s="14" t="s">
        <v>26</v>
      </c>
      <c r="K4" s="15" t="s">
        <v>23</v>
      </c>
      <c r="L4" s="15" t="s">
        <v>25</v>
      </c>
      <c r="M4" s="15" t="s">
        <v>25</v>
      </c>
      <c r="N4" s="15" t="s">
        <v>23</v>
      </c>
      <c r="O4" s="1" t="s">
        <v>50</v>
      </c>
      <c r="P4" s="1"/>
      <c r="Q4" s="5"/>
      <c r="R4" s="5"/>
      <c r="S4" s="5"/>
      <c r="T4" s="77"/>
      <c r="U4" s="9"/>
    </row>
    <row r="5" spans="1:65" ht="20.25" customHeight="1" x14ac:dyDescent="0.15">
      <c r="A5" s="12"/>
      <c r="B5" s="13" t="s">
        <v>36</v>
      </c>
      <c r="C5" s="216"/>
      <c r="D5" s="216"/>
      <c r="E5" s="55"/>
      <c r="F5" s="60"/>
      <c r="G5" s="55"/>
      <c r="H5" s="57"/>
      <c r="I5" s="57"/>
      <c r="J5" s="14" t="s">
        <v>27</v>
      </c>
      <c r="K5" s="15" t="s">
        <v>23</v>
      </c>
      <c r="L5" s="15" t="s">
        <v>25</v>
      </c>
      <c r="M5" s="15" t="s">
        <v>23</v>
      </c>
      <c r="N5" s="15" t="s">
        <v>23</v>
      </c>
      <c r="O5" s="16"/>
      <c r="P5" s="1"/>
      <c r="Q5" s="5"/>
      <c r="R5" s="5"/>
      <c r="S5" s="5"/>
      <c r="T5" s="77"/>
      <c r="U5" s="9"/>
    </row>
    <row r="6" spans="1:65" ht="20.25" customHeight="1" x14ac:dyDescent="0.15">
      <c r="A6" s="12"/>
      <c r="B6" s="13" t="s">
        <v>37</v>
      </c>
      <c r="C6" s="230"/>
      <c r="D6" s="230"/>
      <c r="J6" s="14" t="s">
        <v>28</v>
      </c>
      <c r="K6" s="15" t="s">
        <v>23</v>
      </c>
      <c r="L6" s="15" t="s">
        <v>25</v>
      </c>
      <c r="M6" s="15" t="s">
        <v>23</v>
      </c>
      <c r="N6" s="15" t="s">
        <v>23</v>
      </c>
      <c r="O6" s="16"/>
      <c r="P6" s="1"/>
      <c r="Q6" s="17"/>
      <c r="R6" s="5"/>
      <c r="S6" s="5"/>
      <c r="T6" s="78"/>
      <c r="U6" s="18"/>
      <c r="V6" s="1"/>
      <c r="W6" s="146"/>
    </row>
    <row r="7" spans="1:65" ht="20.25" customHeight="1" x14ac:dyDescent="0.15">
      <c r="J7" s="14" t="s">
        <v>29</v>
      </c>
      <c r="K7" s="15" t="s">
        <v>30</v>
      </c>
      <c r="L7" s="15" t="s">
        <v>25</v>
      </c>
      <c r="M7" s="15" t="s">
        <v>23</v>
      </c>
      <c r="N7" s="15" t="s">
        <v>25</v>
      </c>
      <c r="O7" s="16"/>
      <c r="P7" s="1"/>
      <c r="Q7" s="17"/>
      <c r="R7" s="5"/>
      <c r="S7" s="5"/>
      <c r="T7" s="78"/>
      <c r="U7" s="18"/>
      <c r="V7" s="1"/>
      <c r="W7" s="146"/>
    </row>
    <row r="8" spans="1:65" ht="20.25" customHeight="1" x14ac:dyDescent="0.15">
      <c r="A8" s="124" t="s">
        <v>38</v>
      </c>
      <c r="B8" s="58"/>
      <c r="C8" s="137"/>
      <c r="D8" s="138" t="s">
        <v>54</v>
      </c>
      <c r="E8" s="58"/>
      <c r="F8" s="61"/>
      <c r="G8" s="19"/>
      <c r="H8" s="20"/>
      <c r="I8" s="8"/>
      <c r="J8" s="14" t="s">
        <v>143</v>
      </c>
      <c r="K8" s="15" t="s">
        <v>25</v>
      </c>
      <c r="L8" s="15" t="s">
        <v>25</v>
      </c>
      <c r="M8" s="15" t="s">
        <v>23</v>
      </c>
      <c r="N8" s="15" t="s">
        <v>25</v>
      </c>
      <c r="O8" s="21"/>
      <c r="P8" s="1"/>
      <c r="Q8" s="17"/>
      <c r="R8" s="5"/>
      <c r="S8" s="1"/>
      <c r="T8" s="223"/>
      <c r="U8" s="223"/>
      <c r="V8" s="1"/>
      <c r="W8" s="146"/>
    </row>
    <row r="9" spans="1:65" ht="10.5" customHeight="1" x14ac:dyDescent="0.15">
      <c r="G9" s="19"/>
      <c r="H9" s="20"/>
      <c r="I9" s="8"/>
      <c r="J9" s="1"/>
      <c r="K9" s="1"/>
      <c r="L9" s="1"/>
      <c r="M9" s="1"/>
      <c r="N9" s="1"/>
      <c r="O9" s="1"/>
      <c r="P9" s="1"/>
      <c r="Q9" s="22"/>
      <c r="R9" s="7"/>
      <c r="S9" s="1"/>
      <c r="T9" s="79"/>
      <c r="U9" s="1"/>
      <c r="V9" s="1"/>
      <c r="W9" s="146"/>
    </row>
    <row r="10" spans="1:65" s="23" customFormat="1" ht="21" customHeight="1" x14ac:dyDescent="0.15">
      <c r="A10" s="213" t="s">
        <v>1</v>
      </c>
      <c r="B10" s="228" t="s">
        <v>45</v>
      </c>
      <c r="C10" s="228" t="s">
        <v>46</v>
      </c>
      <c r="D10" s="107"/>
      <c r="E10" s="108"/>
      <c r="F10" s="109"/>
      <c r="G10" s="107"/>
      <c r="H10" s="110"/>
      <c r="I10" s="111"/>
      <c r="J10" s="226" t="s">
        <v>47</v>
      </c>
      <c r="K10" s="222" t="s">
        <v>9</v>
      </c>
      <c r="L10" s="222"/>
      <c r="M10" s="222"/>
      <c r="N10" s="222"/>
      <c r="O10" s="222"/>
      <c r="P10" s="222"/>
      <c r="Q10" s="222"/>
      <c r="R10" s="222"/>
      <c r="S10" s="222"/>
      <c r="T10" s="222"/>
      <c r="U10" s="150"/>
      <c r="W10" s="147"/>
      <c r="X10" s="136"/>
      <c r="Y10" s="136"/>
      <c r="Z10" s="136"/>
      <c r="AA10" s="130"/>
      <c r="AB10" s="140"/>
      <c r="AC10" s="131"/>
      <c r="AD10" s="131"/>
      <c r="AE10" s="131"/>
      <c r="AF10" s="131"/>
      <c r="AG10" s="131"/>
      <c r="AH10" s="131"/>
      <c r="AI10" s="131"/>
      <c r="AJ10" s="128"/>
      <c r="AK10" s="128"/>
      <c r="AL10" s="128"/>
      <c r="AM10" s="129"/>
      <c r="AN10" s="129"/>
      <c r="AO10" s="129"/>
      <c r="AP10" s="129"/>
      <c r="AQ10" s="129"/>
      <c r="AR10" s="129"/>
      <c r="AS10" s="129"/>
      <c r="AT10" s="143"/>
    </row>
    <row r="11" spans="1:65" s="19" customFormat="1" ht="21" customHeight="1" x14ac:dyDescent="0.15">
      <c r="A11" s="214"/>
      <c r="B11" s="229"/>
      <c r="C11" s="229"/>
      <c r="D11" s="112"/>
      <c r="E11" s="113"/>
      <c r="F11" s="114"/>
      <c r="G11" s="112"/>
      <c r="H11" s="115"/>
      <c r="I11" s="116"/>
      <c r="J11" s="227"/>
      <c r="K11" s="219" t="s">
        <v>4</v>
      </c>
      <c r="L11" s="219"/>
      <c r="M11" s="220" t="s">
        <v>6</v>
      </c>
      <c r="N11" s="220"/>
      <c r="O11" s="221" t="s">
        <v>5</v>
      </c>
      <c r="P11" s="221"/>
      <c r="Q11" s="221"/>
      <c r="R11" s="221"/>
      <c r="S11" s="221"/>
      <c r="T11" s="221"/>
      <c r="U11" s="151"/>
      <c r="W11" s="212" t="s">
        <v>61</v>
      </c>
      <c r="X11" s="212"/>
      <c r="Y11" s="212"/>
      <c r="Z11" s="212"/>
      <c r="AA11" s="212"/>
      <c r="AB11" s="212"/>
      <c r="AC11" s="212"/>
      <c r="AD11" s="212"/>
      <c r="AE11" s="212"/>
      <c r="AF11" s="212"/>
      <c r="AG11" s="212"/>
      <c r="AH11" s="212"/>
      <c r="AI11" s="212"/>
      <c r="AJ11" s="212"/>
      <c r="AK11" s="212"/>
      <c r="AL11" s="212"/>
      <c r="AM11" s="212"/>
      <c r="AN11" s="212"/>
      <c r="AO11" s="212"/>
      <c r="AP11" s="212"/>
      <c r="AQ11" s="212"/>
      <c r="AR11" s="212"/>
      <c r="AS11" s="212"/>
      <c r="AT11" s="212"/>
      <c r="AU11" s="212"/>
      <c r="AV11" s="212"/>
      <c r="AW11" s="212"/>
      <c r="AX11" s="212"/>
      <c r="AY11" s="212"/>
      <c r="AZ11" s="212"/>
      <c r="BA11" s="212"/>
      <c r="BB11" s="212"/>
      <c r="BC11" s="212"/>
      <c r="BD11" s="212"/>
      <c r="BE11" s="212"/>
      <c r="BF11" s="212"/>
      <c r="BG11" s="212"/>
      <c r="BH11" s="212"/>
      <c r="BI11" s="212"/>
      <c r="BJ11" s="212"/>
      <c r="BK11" s="212"/>
      <c r="BL11" s="212"/>
      <c r="BM11" s="212"/>
    </row>
    <row r="12" spans="1:65" s="19" customFormat="1" ht="41.25" customHeight="1" thickBot="1" x14ac:dyDescent="0.2">
      <c r="A12" s="215"/>
      <c r="B12" s="117" t="s">
        <v>44</v>
      </c>
      <c r="C12" s="117" t="s">
        <v>98</v>
      </c>
      <c r="D12" s="118" t="s">
        <v>40</v>
      </c>
      <c r="E12" s="119" t="s">
        <v>2</v>
      </c>
      <c r="F12" s="120" t="s">
        <v>31</v>
      </c>
      <c r="G12" s="118" t="s">
        <v>41</v>
      </c>
      <c r="H12" s="117" t="s">
        <v>32</v>
      </c>
      <c r="I12" s="121" t="s">
        <v>42</v>
      </c>
      <c r="J12" s="122" t="s">
        <v>43</v>
      </c>
      <c r="K12" s="24" t="s">
        <v>10</v>
      </c>
      <c r="L12" s="25" t="s">
        <v>11</v>
      </c>
      <c r="M12" s="24" t="s">
        <v>8</v>
      </c>
      <c r="N12" s="26" t="s">
        <v>33</v>
      </c>
      <c r="O12" s="27" t="s">
        <v>52</v>
      </c>
      <c r="P12" s="25" t="s">
        <v>3</v>
      </c>
      <c r="Q12" s="25" t="s">
        <v>12</v>
      </c>
      <c r="R12" s="74" t="s">
        <v>13</v>
      </c>
      <c r="S12" s="25" t="s">
        <v>16</v>
      </c>
      <c r="T12" s="28" t="s">
        <v>34</v>
      </c>
      <c r="U12" s="151" t="s">
        <v>97</v>
      </c>
      <c r="W12" s="141" t="s">
        <v>73</v>
      </c>
      <c r="X12" s="149" t="s">
        <v>93</v>
      </c>
      <c r="Y12" s="141" t="s">
        <v>94</v>
      </c>
      <c r="Z12" s="141" t="s">
        <v>96</v>
      </c>
      <c r="AA12" s="126" t="s">
        <v>56</v>
      </c>
      <c r="AB12" s="139" t="s">
        <v>57</v>
      </c>
      <c r="AC12" s="127" t="s">
        <v>58</v>
      </c>
      <c r="AD12" s="127" t="s">
        <v>59</v>
      </c>
      <c r="AE12" s="127" t="s">
        <v>75</v>
      </c>
      <c r="AF12" s="132" t="s">
        <v>60</v>
      </c>
      <c r="AG12" s="132" t="s">
        <v>91</v>
      </c>
      <c r="AH12" s="132" t="s">
        <v>92</v>
      </c>
      <c r="AI12" s="132" t="s">
        <v>95</v>
      </c>
      <c r="AJ12" s="133" t="s">
        <v>62</v>
      </c>
      <c r="AK12" s="133" t="s">
        <v>63</v>
      </c>
      <c r="AL12" s="133" t="s">
        <v>64</v>
      </c>
      <c r="AM12" s="134" t="s">
        <v>70</v>
      </c>
      <c r="AN12" s="134" t="s">
        <v>71</v>
      </c>
      <c r="AO12" s="134" t="s">
        <v>65</v>
      </c>
      <c r="AP12" s="134" t="s">
        <v>66</v>
      </c>
      <c r="AQ12" s="134" t="s">
        <v>67</v>
      </c>
      <c r="AR12" s="134" t="s">
        <v>68</v>
      </c>
      <c r="AS12" s="134" t="s">
        <v>69</v>
      </c>
      <c r="AT12" s="144" t="s">
        <v>72</v>
      </c>
      <c r="AV12" s="148" t="s">
        <v>83</v>
      </c>
      <c r="AW12" s="148" t="s">
        <v>84</v>
      </c>
      <c r="AX12" s="148" t="s">
        <v>85</v>
      </c>
      <c r="AY12" s="148" t="s">
        <v>86</v>
      </c>
      <c r="AZ12" s="148" t="s">
        <v>87</v>
      </c>
      <c r="BA12" s="148" t="s">
        <v>144</v>
      </c>
      <c r="BB12" s="148" t="s">
        <v>76</v>
      </c>
      <c r="BC12" s="148" t="s">
        <v>77</v>
      </c>
      <c r="BD12" s="148" t="s">
        <v>78</v>
      </c>
      <c r="BE12" s="148" t="s">
        <v>79</v>
      </c>
      <c r="BF12" s="148" t="s">
        <v>145</v>
      </c>
      <c r="BG12" s="148" t="s">
        <v>146</v>
      </c>
      <c r="BH12" s="148" t="s">
        <v>80</v>
      </c>
      <c r="BI12" s="148" t="s">
        <v>81</v>
      </c>
      <c r="BJ12" s="148" t="s">
        <v>82</v>
      </c>
      <c r="BK12" s="148" t="s">
        <v>88</v>
      </c>
      <c r="BL12" s="148" t="s">
        <v>89</v>
      </c>
      <c r="BM12" s="148" t="s">
        <v>90</v>
      </c>
    </row>
    <row r="13" spans="1:65" ht="33" customHeight="1" thickTop="1" thickBot="1" x14ac:dyDescent="0.2">
      <c r="A13" s="80" t="s">
        <v>0</v>
      </c>
      <c r="B13" s="29" t="s">
        <v>14</v>
      </c>
      <c r="C13" s="29" t="s">
        <v>15</v>
      </c>
      <c r="D13" s="33" t="s">
        <v>51</v>
      </c>
      <c r="E13" s="81">
        <v>28948</v>
      </c>
      <c r="F13" s="82">
        <v>12</v>
      </c>
      <c r="G13" s="83">
        <v>45385</v>
      </c>
      <c r="H13" s="84" t="s">
        <v>74</v>
      </c>
      <c r="I13" s="30" t="s">
        <v>83</v>
      </c>
      <c r="J13" s="31" t="s">
        <v>90</v>
      </c>
      <c r="K13" s="32"/>
      <c r="L13" s="33"/>
      <c r="M13" s="32"/>
      <c r="N13" s="34"/>
      <c r="O13" s="32"/>
      <c r="P13" s="33" t="s">
        <v>7</v>
      </c>
      <c r="Q13" s="33" t="s">
        <v>7</v>
      </c>
      <c r="R13" s="33" t="s">
        <v>7</v>
      </c>
      <c r="S13" s="29"/>
      <c r="T13" s="99" t="s">
        <v>53</v>
      </c>
      <c r="U13" s="100"/>
      <c r="V13" s="1"/>
      <c r="W13" s="146"/>
      <c r="AA13" s="126">
        <f>IF(F13="","",F13)</f>
        <v>12</v>
      </c>
      <c r="AB13" s="139">
        <f>IF(G13="","",G13)</f>
        <v>45385</v>
      </c>
      <c r="AC13" s="127" t="str">
        <f>IF(H13="","",IF(H13="7:30-8:00","7:30",IF(H13="8:00-8:30","8:00",IF(H13="8:30-9:00","8:30",IF(H13="9:00-9:30","9:00",IF(H13="9:30-10:00","9:30",IF(H13="10:00-10:30","10:00",IF(H13="14:15-14:45","14:15","エラー"))))))))</f>
        <v>8:30</v>
      </c>
      <c r="AD13" s="127" t="str">
        <f>IF(B13="","",IF(I13="人間ドック
 一般コース","ドック一般",IF(I13="人間ドック
 女性コース","ドック女性",IF(I13="人間ドック
 大腸コース","ドック大腸",IF(I13="人間ドック
 2日一般コース","ドック２日一般",IF(I13="人間ドック
 2日女性コース","ドック２日女性",IF(I13="人間ドック
 付加健診","付加健診",IF(I13="健康診断
 一般コース","健診一般",IF(I13="健康診断
 心電図コース","健診心電図",IF(I13="健康診断
 精密コース","健診精密",IF(I13="生活習慣病
 予防健診","生活",IF(I13="健康診断
 労基Ａコース","労基Ａ",IF(I13="健康診断
 労基Ｂコース","労基Ｂ",IF(I13="健康診断
 新採用コース","新採用","エラー"))))))))))))))</f>
        <v>ドック一般</v>
      </c>
      <c r="AE13" s="127" t="str">
        <f>IF(J13="","",IF(J13="バリウム検査","バリウム",IF(J13="胃内視鏡","胃内視鏡",IF(J13="胃内視鏡
キャンセル待ち","胃カメラキャンセル待ち","エラー"))))</f>
        <v>胃カメラキャンセル待ち</v>
      </c>
      <c r="AF13" s="127" t="str">
        <f>IF(J13="胃内視鏡","●","")</f>
        <v/>
      </c>
      <c r="AG13" s="127" t="str">
        <f>IF(AND(J13="胃内視鏡
キャンセル待ち",OR(AD13="ドック一般",AD13="ドック女性")),"●","")</f>
        <v>●</v>
      </c>
      <c r="AH13" s="127" t="str">
        <f>IF(AND(J13="胃内視鏡
キャンセル待ち",OR(AD13="健診精密",AD13="生活")),"●","")</f>
        <v/>
      </c>
      <c r="AI13" s="127" t="str">
        <f>IF(N13="●","●","")</f>
        <v/>
      </c>
      <c r="AJ13" s="128" t="str">
        <f t="shared" ref="AJ13:AJ33" si="0">IF(K13="●","脳","")</f>
        <v/>
      </c>
      <c r="AK13" s="128" t="str">
        <f t="shared" ref="AK13:AK33" si="1">IF(L13="●","すい臓","")</f>
        <v/>
      </c>
      <c r="AL13" s="128" t="str">
        <f t="shared" ref="AL13:AL33" si="2">IF(M13="●","腹部エコー","")</f>
        <v/>
      </c>
      <c r="AM13" s="128" t="str">
        <f t="shared" ref="AM13:AM33" si="3">IF(N13="●","マンモ","")</f>
        <v/>
      </c>
      <c r="AN13" s="129" t="str">
        <f t="shared" ref="AN13:AN33" si="4">IF(N13="●","子宮","")</f>
        <v/>
      </c>
      <c r="AO13" s="129" t="str">
        <f t="shared" ref="AO13:AO33" si="5">IF(O13="●","肺ＣＴ","")</f>
        <v/>
      </c>
      <c r="AP13" s="129" t="str">
        <f t="shared" ref="AP13:AP33" si="6">IF(P13="●","ＰＳＡ","")</f>
        <v>ＰＳＡ</v>
      </c>
      <c r="AQ13" s="129" t="str">
        <f t="shared" ref="AQ13:AQ33" si="7">IF(Q13="●","ＣＥＡ","")</f>
        <v>ＣＥＡ</v>
      </c>
      <c r="AR13" s="129" t="str">
        <f t="shared" ref="AR13:AR33" si="8">IF(R13="●","ＣＡ19-9","")</f>
        <v>ＣＡ19-9</v>
      </c>
      <c r="AS13" s="129" t="str">
        <f t="shared" ref="AS13:AS33" si="9">IF(S13="●","乳腺エコー","")</f>
        <v/>
      </c>
      <c r="AT13" s="142" t="str">
        <f>IF(B13="","","［取込情報］"&amp;AD13&amp;" "&amp;"/"&amp;AE13&amp;CHAR(10)&amp;"［オプション等］"&amp;"/"&amp;AJ13&amp;"/"&amp;AK13&amp;"/"&amp;AL13&amp;"/"&amp;AM13&amp;"/"&amp;AN13&amp;"/"&amp;AO13&amp;"/"&amp;AP13&amp;"/"&amp;AQ13&amp;"/"&amp;AR13&amp;"/"&amp;AS13&amp;"/"&amp;T13&amp;CHAR(10)&amp;"［備考］"&amp;U13)</f>
        <v>［取込情報］ドック一般 /胃カメラキャンセル待ち
［オプション等］///////ＰＳＡ/ＣＥＡ/ＣＡ19-9//アレルギー検査
［備考］</v>
      </c>
    </row>
    <row r="14" spans="1:65" ht="31.9" customHeight="1" thickTop="1" x14ac:dyDescent="0.15">
      <c r="A14" s="85">
        <v>1</v>
      </c>
      <c r="B14" s="35"/>
      <c r="C14" s="35"/>
      <c r="D14" s="86"/>
      <c r="E14" s="37"/>
      <c r="F14" s="62"/>
      <c r="G14" s="87"/>
      <c r="H14" s="88"/>
      <c r="I14" s="38"/>
      <c r="J14" s="39"/>
      <c r="K14" s="40"/>
      <c r="L14" s="36"/>
      <c r="M14" s="41"/>
      <c r="N14" s="42"/>
      <c r="O14" s="41"/>
      <c r="P14" s="36"/>
      <c r="Q14" s="36"/>
      <c r="R14" s="36"/>
      <c r="S14" s="36"/>
      <c r="T14" s="101"/>
      <c r="U14" s="102"/>
      <c r="V14" s="1"/>
      <c r="W14" s="146"/>
      <c r="AA14" s="126" t="str">
        <f>IF(F14="","",F14)</f>
        <v/>
      </c>
      <c r="AB14" s="139" t="str">
        <f>IF(G14="","",G14)</f>
        <v/>
      </c>
      <c r="AC14" s="127" t="str">
        <f>IF(H14="","",IF(H14="7:30-8:00","7:30",IF(H14="8:00-8:30","8:00",IF(H14="8:30-9:00","8:30",IF(H14="9:00-9:30","9:00",IF(H14="9:30-10:00","9:30",IF(H14="10:00-10:30","10:00",IF(H14="14:15-14:45","14:15","エラー"))))))))</f>
        <v/>
      </c>
      <c r="AD14" s="127" t="str">
        <f>IF(B14="","",IF(I14="人間ドック
 一般コース","ドック一般",IF(I14="人間ドック
 女性コース","ドック女性",IF(I14="人間ドック
 大腸コース","ドック大腸",IF(I14="人間ドック
 2日一般コース","ドック２日一般",IF(I14="人間ドック
 2日女性コース","ドック２日女性",IF(I14="人間ドック
 付加健診","付加健診",IF(I14="健康診断
 一般コース","健診一般",IF(I14="健康診断
 心電図コース","健診心電図",IF(I14="健康診断
 精密コース","健診精密",IF(I14="生活習慣病
 予防健診","生活",IF(I14="健康診断
 労基Ａコース","労基Ａ",IF(I14="健康診断
 労基Ｂコース","労基Ｂ",IF(I14="健康診断
 新採用コース","新採用","エラー"))))))))))))))</f>
        <v/>
      </c>
      <c r="AE14" s="127" t="str">
        <f>IF(J14="","",IF(J14="バリウム検査","バリウム",IF(J14="胃内視鏡","胃内視鏡",IF(J14="胃内視鏡
キャンセル待ち","胃カメラキャンセル待ち","エラー"))))</f>
        <v/>
      </c>
      <c r="AF14" s="127" t="str">
        <f t="shared" ref="AF14" si="10">IF(J14="胃内視鏡","●","")</f>
        <v/>
      </c>
      <c r="AG14" s="127" t="str">
        <f>IF(AND(J14="胃内視鏡
キャンセル待ち",OR(AD14="ドック一般",AD14="ドック女性")),"●","")</f>
        <v/>
      </c>
      <c r="AH14" s="127" t="str">
        <f>IF(AND(J14="胃内視鏡
キャンセル待ち",OR(AD14="健診精密",AD14="生活")),"●","")</f>
        <v/>
      </c>
      <c r="AI14" s="127" t="str">
        <f>IF(N14="●","●","")</f>
        <v/>
      </c>
      <c r="AJ14" s="128" t="str">
        <f t="shared" ref="AJ14" si="11">IF(K14="●","脳","")</f>
        <v/>
      </c>
      <c r="AK14" s="128" t="str">
        <f t="shared" ref="AK14" si="12">IF(L14="●","すい臓","")</f>
        <v/>
      </c>
      <c r="AL14" s="128" t="str">
        <f t="shared" ref="AL14" si="13">IF(M14="●","腹部エコー","")</f>
        <v/>
      </c>
      <c r="AM14" s="128" t="str">
        <f t="shared" ref="AM14" si="14">IF(N14="●","マンモ","")</f>
        <v/>
      </c>
      <c r="AN14" s="129" t="str">
        <f t="shared" ref="AN14" si="15">IF(N14="●","子宮","")</f>
        <v/>
      </c>
      <c r="AO14" s="129" t="str">
        <f t="shared" ref="AO14" si="16">IF(O14="●","肺ＣＴ","")</f>
        <v/>
      </c>
      <c r="AP14" s="129" t="str">
        <f t="shared" ref="AP14" si="17">IF(P14="●","ＰＳＡ","")</f>
        <v/>
      </c>
      <c r="AQ14" s="129" t="str">
        <f t="shared" ref="AQ14" si="18">IF(Q14="●","ＣＥＡ","")</f>
        <v/>
      </c>
      <c r="AR14" s="129" t="str">
        <f t="shared" ref="AR14" si="19">IF(R14="●","ＣＡ19-9","")</f>
        <v/>
      </c>
      <c r="AS14" s="129" t="str">
        <f t="shared" ref="AS14" si="20">IF(S14="●","乳腺エコー","")</f>
        <v/>
      </c>
      <c r="AT14" s="142" t="str">
        <f t="shared" ref="AT14:AT33" si="21">IF(B14="","","［取込情報］"&amp;AD14&amp;" "&amp;"/"&amp;AE14&amp;CHAR(10)&amp;"［オプション等］"&amp;"/"&amp;AJ14&amp;"/"&amp;AK14&amp;"/"&amp;AL14&amp;"/"&amp;AM14&amp;"/"&amp;AN14&amp;"/"&amp;AO14&amp;"/"&amp;AP14&amp;"/"&amp;AQ14&amp;"/"&amp;AR14&amp;"/"&amp;AS14&amp;"/"&amp;T14&amp;CHAR(10)&amp;"［備考］"&amp;U14)</f>
        <v/>
      </c>
    </row>
    <row r="15" spans="1:65" ht="31.9" customHeight="1" x14ac:dyDescent="0.15">
      <c r="A15" s="85">
        <v>2</v>
      </c>
      <c r="B15" s="35"/>
      <c r="C15" s="35"/>
      <c r="D15" s="86"/>
      <c r="E15" s="37"/>
      <c r="F15" s="62"/>
      <c r="G15" s="87"/>
      <c r="H15" s="88"/>
      <c r="I15" s="38"/>
      <c r="J15" s="39"/>
      <c r="K15" s="40"/>
      <c r="L15" s="36"/>
      <c r="M15" s="41"/>
      <c r="N15" s="42"/>
      <c r="O15" s="41"/>
      <c r="P15" s="36"/>
      <c r="Q15" s="36"/>
      <c r="R15" s="36"/>
      <c r="S15" s="36"/>
      <c r="T15" s="101"/>
      <c r="U15" s="102"/>
      <c r="V15" s="1"/>
      <c r="W15" s="146"/>
      <c r="AA15" s="126" t="str">
        <f t="shared" ref="AA15:AA33" si="22">IF(F15="","",F15)</f>
        <v/>
      </c>
      <c r="AB15" s="139" t="str">
        <f t="shared" ref="AB15:AB33" si="23">IF(G15="","",G15)</f>
        <v/>
      </c>
      <c r="AC15" s="127" t="str">
        <f t="shared" ref="AC15:AC33" si="24">IF(H15="","",IF(H15="7:30-8:00","7:30",IF(H15="8:00-8:30","8:00",IF(H15="8:30-9:00","8:30",IF(H15="9:00-9:30","9:00",IF(H15="9:30-10:00","9:30",IF(H15="10:00-10:30","10:00",IF(H15="14:15-14:45","14:15","エラー"))))))))</f>
        <v/>
      </c>
      <c r="AD15" s="127" t="str">
        <f t="shared" ref="AD15:AD33" si="25">IF(B15="","",IF(I15="人間ドック
 一般コース","ドック一般",IF(I15="人間ドック
 女性コース","ドック女性",IF(I15="人間ドック
 大腸コース","ドック大腸",IF(I15="人間ドック
 2日一般コース","ドック２日一般",IF(I15="人間ドック
 2日女性コース","ドック２日女性",IF(I15="人間ドック
 付加健診","付加健診",IF(I15="健康診断
 一般コース","健診一般",IF(I15="健康診断
 心電図コース","健診心電図",IF(I15="健康診断
 精密コース","健診精密",IF(I15="生活習慣病
 予防健診","生活",IF(I15="健康診断
 労基Ａコース","労基Ａ",IF(I15="健康診断
 労基Ｂコース","労基Ｂ",IF(I15="健康診断
 新採用コース","新採用","エラー"))))))))))))))</f>
        <v/>
      </c>
      <c r="AE15" s="127" t="str">
        <f t="shared" ref="AE15:AE33" si="26">IF(J15="","",IF(J15="バリウム検査","バリウム",IF(J15="胃内視鏡","胃内視鏡",IF(J15="胃内視鏡
キャンセル待ち","胃カメラキャンセル待ち","エラー"))))</f>
        <v/>
      </c>
      <c r="AF15" s="127" t="str">
        <f t="shared" ref="AF15:AF33" si="27">IF(J15="胃内視鏡","●","")</f>
        <v/>
      </c>
      <c r="AG15" s="127" t="str">
        <f t="shared" ref="AG15:AG33" si="28">IF(AND(J15="胃内視鏡
キャンセル待ち",OR(AD15="ドック一般",AD15="ドック女性")),"●","")</f>
        <v/>
      </c>
      <c r="AH15" s="127" t="str">
        <f t="shared" ref="AH15:AH33" si="29">IF(AND(J15="胃内視鏡
キャンセル待ち",OR(AD15="健診精密",AD15="生活")),"●","")</f>
        <v/>
      </c>
      <c r="AI15" s="127" t="str">
        <f t="shared" ref="AI15:AI33" si="30">IF(N15="●","●","")</f>
        <v/>
      </c>
      <c r="AJ15" s="128" t="str">
        <f t="shared" si="0"/>
        <v/>
      </c>
      <c r="AK15" s="128" t="str">
        <f t="shared" si="1"/>
        <v/>
      </c>
      <c r="AL15" s="128" t="str">
        <f t="shared" si="2"/>
        <v/>
      </c>
      <c r="AM15" s="128" t="str">
        <f t="shared" si="3"/>
        <v/>
      </c>
      <c r="AN15" s="129" t="str">
        <f t="shared" si="4"/>
        <v/>
      </c>
      <c r="AO15" s="129" t="str">
        <f t="shared" si="5"/>
        <v/>
      </c>
      <c r="AP15" s="129" t="str">
        <f t="shared" si="6"/>
        <v/>
      </c>
      <c r="AQ15" s="129" t="str">
        <f t="shared" si="7"/>
        <v/>
      </c>
      <c r="AR15" s="129" t="str">
        <f t="shared" si="8"/>
        <v/>
      </c>
      <c r="AS15" s="129" t="str">
        <f t="shared" si="9"/>
        <v/>
      </c>
      <c r="AT15" s="142" t="str">
        <f t="shared" si="21"/>
        <v/>
      </c>
    </row>
    <row r="16" spans="1:65" ht="31.9" customHeight="1" x14ac:dyDescent="0.15">
      <c r="A16" s="89">
        <v>3</v>
      </c>
      <c r="B16" s="43"/>
      <c r="C16" s="43"/>
      <c r="D16" s="86"/>
      <c r="E16" s="44"/>
      <c r="F16" s="63"/>
      <c r="G16" s="90"/>
      <c r="H16" s="88"/>
      <c r="I16" s="45"/>
      <c r="J16" s="39"/>
      <c r="K16" s="40"/>
      <c r="L16" s="36"/>
      <c r="M16" s="41"/>
      <c r="N16" s="42"/>
      <c r="O16" s="41"/>
      <c r="P16" s="36"/>
      <c r="Q16" s="36"/>
      <c r="R16" s="36"/>
      <c r="S16" s="36"/>
      <c r="T16" s="101"/>
      <c r="U16" s="102"/>
      <c r="V16" s="1"/>
      <c r="W16" s="146"/>
      <c r="AA16" s="126" t="str">
        <f t="shared" si="22"/>
        <v/>
      </c>
      <c r="AB16" s="139" t="str">
        <f t="shared" si="23"/>
        <v/>
      </c>
      <c r="AC16" s="127" t="str">
        <f t="shared" si="24"/>
        <v/>
      </c>
      <c r="AD16" s="127" t="str">
        <f t="shared" si="25"/>
        <v/>
      </c>
      <c r="AE16" s="127" t="str">
        <f t="shared" si="26"/>
        <v/>
      </c>
      <c r="AF16" s="127" t="str">
        <f t="shared" si="27"/>
        <v/>
      </c>
      <c r="AG16" s="127" t="str">
        <f t="shared" si="28"/>
        <v/>
      </c>
      <c r="AH16" s="127" t="str">
        <f t="shared" si="29"/>
        <v/>
      </c>
      <c r="AI16" s="127" t="str">
        <f t="shared" si="30"/>
        <v/>
      </c>
      <c r="AJ16" s="128" t="str">
        <f t="shared" si="0"/>
        <v/>
      </c>
      <c r="AK16" s="128" t="str">
        <f t="shared" si="1"/>
        <v/>
      </c>
      <c r="AL16" s="128" t="str">
        <f t="shared" si="2"/>
        <v/>
      </c>
      <c r="AM16" s="128" t="str">
        <f t="shared" si="3"/>
        <v/>
      </c>
      <c r="AN16" s="129" t="str">
        <f t="shared" si="4"/>
        <v/>
      </c>
      <c r="AO16" s="129" t="str">
        <f t="shared" si="5"/>
        <v/>
      </c>
      <c r="AP16" s="129" t="str">
        <f t="shared" si="6"/>
        <v/>
      </c>
      <c r="AQ16" s="129" t="str">
        <f t="shared" si="7"/>
        <v/>
      </c>
      <c r="AR16" s="129" t="str">
        <f t="shared" si="8"/>
        <v/>
      </c>
      <c r="AS16" s="129" t="str">
        <f t="shared" si="9"/>
        <v/>
      </c>
      <c r="AT16" s="142" t="str">
        <f t="shared" si="21"/>
        <v/>
      </c>
    </row>
    <row r="17" spans="1:46" ht="31.9" customHeight="1" x14ac:dyDescent="0.15">
      <c r="A17" s="85">
        <v>4</v>
      </c>
      <c r="B17" s="35"/>
      <c r="C17" s="35"/>
      <c r="D17" s="86"/>
      <c r="E17" s="37"/>
      <c r="F17" s="62"/>
      <c r="G17" s="87"/>
      <c r="H17" s="88"/>
      <c r="I17" s="38"/>
      <c r="J17" s="39"/>
      <c r="K17" s="40"/>
      <c r="L17" s="36"/>
      <c r="M17" s="41"/>
      <c r="N17" s="42"/>
      <c r="O17" s="41"/>
      <c r="P17" s="36"/>
      <c r="Q17" s="36"/>
      <c r="R17" s="36"/>
      <c r="S17" s="36"/>
      <c r="T17" s="101"/>
      <c r="U17" s="102"/>
      <c r="V17" s="1"/>
      <c r="W17" s="146"/>
      <c r="AA17" s="126" t="str">
        <f t="shared" si="22"/>
        <v/>
      </c>
      <c r="AB17" s="139" t="str">
        <f t="shared" si="23"/>
        <v/>
      </c>
      <c r="AC17" s="127" t="str">
        <f t="shared" si="24"/>
        <v/>
      </c>
      <c r="AD17" s="127" t="str">
        <f t="shared" si="25"/>
        <v/>
      </c>
      <c r="AE17" s="127" t="str">
        <f t="shared" si="26"/>
        <v/>
      </c>
      <c r="AF17" s="127" t="str">
        <f t="shared" si="27"/>
        <v/>
      </c>
      <c r="AG17" s="127" t="str">
        <f t="shared" si="28"/>
        <v/>
      </c>
      <c r="AH17" s="127" t="str">
        <f t="shared" si="29"/>
        <v/>
      </c>
      <c r="AI17" s="127" t="str">
        <f t="shared" si="30"/>
        <v/>
      </c>
      <c r="AJ17" s="128" t="str">
        <f t="shared" si="0"/>
        <v/>
      </c>
      <c r="AK17" s="128" t="str">
        <f t="shared" si="1"/>
        <v/>
      </c>
      <c r="AL17" s="128" t="str">
        <f t="shared" si="2"/>
        <v/>
      </c>
      <c r="AM17" s="128" t="str">
        <f t="shared" si="3"/>
        <v/>
      </c>
      <c r="AN17" s="129" t="str">
        <f t="shared" si="4"/>
        <v/>
      </c>
      <c r="AO17" s="129" t="str">
        <f t="shared" si="5"/>
        <v/>
      </c>
      <c r="AP17" s="129" t="str">
        <f t="shared" si="6"/>
        <v/>
      </c>
      <c r="AQ17" s="129" t="str">
        <f t="shared" si="7"/>
        <v/>
      </c>
      <c r="AR17" s="129" t="str">
        <f t="shared" si="8"/>
        <v/>
      </c>
      <c r="AS17" s="129" t="str">
        <f t="shared" si="9"/>
        <v/>
      </c>
      <c r="AT17" s="142" t="str">
        <f t="shared" si="21"/>
        <v/>
      </c>
    </row>
    <row r="18" spans="1:46" ht="31.9" customHeight="1" x14ac:dyDescent="0.15">
      <c r="A18" s="85">
        <v>5</v>
      </c>
      <c r="B18" s="35"/>
      <c r="C18" s="35"/>
      <c r="D18" s="86"/>
      <c r="E18" s="37"/>
      <c r="F18" s="62"/>
      <c r="G18" s="87"/>
      <c r="H18" s="88"/>
      <c r="I18" s="38"/>
      <c r="J18" s="39"/>
      <c r="K18" s="40"/>
      <c r="L18" s="36"/>
      <c r="M18" s="41"/>
      <c r="N18" s="42"/>
      <c r="O18" s="41"/>
      <c r="P18" s="36"/>
      <c r="Q18" s="36"/>
      <c r="R18" s="36"/>
      <c r="S18" s="36"/>
      <c r="T18" s="101"/>
      <c r="U18" s="102"/>
      <c r="V18" s="1"/>
      <c r="W18" s="146"/>
      <c r="AA18" s="126" t="str">
        <f t="shared" si="22"/>
        <v/>
      </c>
      <c r="AB18" s="139" t="str">
        <f t="shared" si="23"/>
        <v/>
      </c>
      <c r="AC18" s="127" t="str">
        <f t="shared" si="24"/>
        <v/>
      </c>
      <c r="AD18" s="127" t="str">
        <f t="shared" si="25"/>
        <v/>
      </c>
      <c r="AE18" s="127" t="str">
        <f t="shared" si="26"/>
        <v/>
      </c>
      <c r="AF18" s="127" t="str">
        <f t="shared" si="27"/>
        <v/>
      </c>
      <c r="AG18" s="127" t="str">
        <f t="shared" si="28"/>
        <v/>
      </c>
      <c r="AH18" s="127" t="str">
        <f t="shared" si="29"/>
        <v/>
      </c>
      <c r="AI18" s="127" t="str">
        <f t="shared" si="30"/>
        <v/>
      </c>
      <c r="AJ18" s="128" t="str">
        <f t="shared" si="0"/>
        <v/>
      </c>
      <c r="AK18" s="128" t="str">
        <f t="shared" si="1"/>
        <v/>
      </c>
      <c r="AL18" s="128" t="str">
        <f t="shared" si="2"/>
        <v/>
      </c>
      <c r="AM18" s="128" t="str">
        <f t="shared" si="3"/>
        <v/>
      </c>
      <c r="AN18" s="129" t="str">
        <f t="shared" si="4"/>
        <v/>
      </c>
      <c r="AO18" s="129" t="str">
        <f t="shared" si="5"/>
        <v/>
      </c>
      <c r="AP18" s="129" t="str">
        <f t="shared" si="6"/>
        <v/>
      </c>
      <c r="AQ18" s="129" t="str">
        <f t="shared" si="7"/>
        <v/>
      </c>
      <c r="AR18" s="129" t="str">
        <f t="shared" si="8"/>
        <v/>
      </c>
      <c r="AS18" s="129" t="str">
        <f t="shared" si="9"/>
        <v/>
      </c>
      <c r="AT18" s="142" t="str">
        <f t="shared" si="21"/>
        <v/>
      </c>
    </row>
    <row r="19" spans="1:46" ht="31.9" customHeight="1" x14ac:dyDescent="0.15">
      <c r="A19" s="85">
        <v>6</v>
      </c>
      <c r="B19" s="35"/>
      <c r="C19" s="35"/>
      <c r="D19" s="86"/>
      <c r="E19" s="37"/>
      <c r="F19" s="62"/>
      <c r="G19" s="87"/>
      <c r="H19" s="88"/>
      <c r="I19" s="38"/>
      <c r="J19" s="39"/>
      <c r="K19" s="40"/>
      <c r="L19" s="36"/>
      <c r="M19" s="41"/>
      <c r="N19" s="42"/>
      <c r="O19" s="41"/>
      <c r="P19" s="36"/>
      <c r="Q19" s="36"/>
      <c r="R19" s="36"/>
      <c r="S19" s="36"/>
      <c r="T19" s="101"/>
      <c r="U19" s="102"/>
      <c r="V19" s="1"/>
      <c r="W19" s="146"/>
      <c r="AA19" s="126" t="str">
        <f t="shared" si="22"/>
        <v/>
      </c>
      <c r="AB19" s="139" t="str">
        <f t="shared" si="23"/>
        <v/>
      </c>
      <c r="AC19" s="127" t="str">
        <f t="shared" si="24"/>
        <v/>
      </c>
      <c r="AD19" s="127" t="str">
        <f t="shared" si="25"/>
        <v/>
      </c>
      <c r="AE19" s="127" t="str">
        <f t="shared" si="26"/>
        <v/>
      </c>
      <c r="AF19" s="127" t="str">
        <f t="shared" si="27"/>
        <v/>
      </c>
      <c r="AG19" s="127" t="str">
        <f t="shared" si="28"/>
        <v/>
      </c>
      <c r="AH19" s="127" t="str">
        <f t="shared" si="29"/>
        <v/>
      </c>
      <c r="AI19" s="127" t="str">
        <f t="shared" si="30"/>
        <v/>
      </c>
      <c r="AJ19" s="128" t="str">
        <f t="shared" si="0"/>
        <v/>
      </c>
      <c r="AK19" s="128" t="str">
        <f t="shared" si="1"/>
        <v/>
      </c>
      <c r="AL19" s="128" t="str">
        <f t="shared" si="2"/>
        <v/>
      </c>
      <c r="AM19" s="128" t="str">
        <f t="shared" si="3"/>
        <v/>
      </c>
      <c r="AN19" s="129" t="str">
        <f t="shared" si="4"/>
        <v/>
      </c>
      <c r="AO19" s="129" t="str">
        <f t="shared" si="5"/>
        <v/>
      </c>
      <c r="AP19" s="129" t="str">
        <f t="shared" si="6"/>
        <v/>
      </c>
      <c r="AQ19" s="129" t="str">
        <f t="shared" si="7"/>
        <v/>
      </c>
      <c r="AR19" s="129" t="str">
        <f t="shared" si="8"/>
        <v/>
      </c>
      <c r="AS19" s="129" t="str">
        <f t="shared" si="9"/>
        <v/>
      </c>
      <c r="AT19" s="142" t="str">
        <f t="shared" si="21"/>
        <v/>
      </c>
    </row>
    <row r="20" spans="1:46" ht="31.9" customHeight="1" x14ac:dyDescent="0.15">
      <c r="A20" s="85">
        <v>7</v>
      </c>
      <c r="B20" s="35"/>
      <c r="C20" s="35"/>
      <c r="D20" s="86"/>
      <c r="E20" s="37"/>
      <c r="F20" s="62"/>
      <c r="G20" s="87"/>
      <c r="H20" s="88"/>
      <c r="I20" s="38"/>
      <c r="J20" s="39"/>
      <c r="K20" s="40"/>
      <c r="L20" s="36"/>
      <c r="M20" s="41"/>
      <c r="N20" s="42"/>
      <c r="O20" s="41"/>
      <c r="P20" s="36"/>
      <c r="Q20" s="36"/>
      <c r="R20" s="36"/>
      <c r="S20" s="36"/>
      <c r="T20" s="101"/>
      <c r="U20" s="102"/>
      <c r="V20" s="1"/>
      <c r="W20" s="146"/>
      <c r="AA20" s="126" t="str">
        <f t="shared" si="22"/>
        <v/>
      </c>
      <c r="AB20" s="139" t="str">
        <f t="shared" si="23"/>
        <v/>
      </c>
      <c r="AC20" s="127" t="str">
        <f t="shared" si="24"/>
        <v/>
      </c>
      <c r="AD20" s="127" t="str">
        <f t="shared" si="25"/>
        <v/>
      </c>
      <c r="AE20" s="127" t="str">
        <f t="shared" si="26"/>
        <v/>
      </c>
      <c r="AF20" s="127" t="str">
        <f t="shared" si="27"/>
        <v/>
      </c>
      <c r="AG20" s="127" t="str">
        <f t="shared" si="28"/>
        <v/>
      </c>
      <c r="AH20" s="127" t="str">
        <f t="shared" si="29"/>
        <v/>
      </c>
      <c r="AI20" s="127" t="str">
        <f t="shared" si="30"/>
        <v/>
      </c>
      <c r="AJ20" s="128" t="str">
        <f t="shared" si="0"/>
        <v/>
      </c>
      <c r="AK20" s="128" t="str">
        <f t="shared" si="1"/>
        <v/>
      </c>
      <c r="AL20" s="128" t="str">
        <f t="shared" si="2"/>
        <v/>
      </c>
      <c r="AM20" s="128" t="str">
        <f t="shared" si="3"/>
        <v/>
      </c>
      <c r="AN20" s="129" t="str">
        <f t="shared" si="4"/>
        <v/>
      </c>
      <c r="AO20" s="129" t="str">
        <f t="shared" si="5"/>
        <v/>
      </c>
      <c r="AP20" s="129" t="str">
        <f t="shared" si="6"/>
        <v/>
      </c>
      <c r="AQ20" s="129" t="str">
        <f t="shared" si="7"/>
        <v/>
      </c>
      <c r="AR20" s="129" t="str">
        <f t="shared" si="8"/>
        <v/>
      </c>
      <c r="AS20" s="129" t="str">
        <f t="shared" si="9"/>
        <v/>
      </c>
      <c r="AT20" s="142" t="str">
        <f t="shared" si="21"/>
        <v/>
      </c>
    </row>
    <row r="21" spans="1:46" ht="31.9" customHeight="1" x14ac:dyDescent="0.15">
      <c r="A21" s="85">
        <v>8</v>
      </c>
      <c r="B21" s="35"/>
      <c r="C21" s="35"/>
      <c r="D21" s="86"/>
      <c r="E21" s="37"/>
      <c r="F21" s="62"/>
      <c r="G21" s="87"/>
      <c r="H21" s="88"/>
      <c r="I21" s="38"/>
      <c r="J21" s="39"/>
      <c r="K21" s="40"/>
      <c r="L21" s="36"/>
      <c r="M21" s="41"/>
      <c r="N21" s="42"/>
      <c r="O21" s="41"/>
      <c r="P21" s="36"/>
      <c r="Q21" s="36"/>
      <c r="R21" s="36"/>
      <c r="S21" s="36"/>
      <c r="T21" s="101"/>
      <c r="U21" s="102"/>
      <c r="V21" s="1"/>
      <c r="W21" s="146"/>
      <c r="AA21" s="126" t="str">
        <f t="shared" si="22"/>
        <v/>
      </c>
      <c r="AB21" s="139" t="str">
        <f t="shared" si="23"/>
        <v/>
      </c>
      <c r="AC21" s="127" t="str">
        <f t="shared" si="24"/>
        <v/>
      </c>
      <c r="AD21" s="127" t="str">
        <f t="shared" si="25"/>
        <v/>
      </c>
      <c r="AE21" s="127" t="str">
        <f t="shared" si="26"/>
        <v/>
      </c>
      <c r="AF21" s="127" t="str">
        <f t="shared" si="27"/>
        <v/>
      </c>
      <c r="AG21" s="127" t="str">
        <f t="shared" si="28"/>
        <v/>
      </c>
      <c r="AH21" s="127" t="str">
        <f t="shared" si="29"/>
        <v/>
      </c>
      <c r="AI21" s="127" t="str">
        <f t="shared" si="30"/>
        <v/>
      </c>
      <c r="AJ21" s="128" t="str">
        <f t="shared" si="0"/>
        <v/>
      </c>
      <c r="AK21" s="128" t="str">
        <f t="shared" si="1"/>
        <v/>
      </c>
      <c r="AL21" s="128" t="str">
        <f t="shared" si="2"/>
        <v/>
      </c>
      <c r="AM21" s="128" t="str">
        <f t="shared" si="3"/>
        <v/>
      </c>
      <c r="AN21" s="129" t="str">
        <f t="shared" si="4"/>
        <v/>
      </c>
      <c r="AO21" s="129" t="str">
        <f t="shared" si="5"/>
        <v/>
      </c>
      <c r="AP21" s="129" t="str">
        <f t="shared" si="6"/>
        <v/>
      </c>
      <c r="AQ21" s="129" t="str">
        <f t="shared" si="7"/>
        <v/>
      </c>
      <c r="AR21" s="129" t="str">
        <f t="shared" si="8"/>
        <v/>
      </c>
      <c r="AS21" s="129" t="str">
        <f t="shared" si="9"/>
        <v/>
      </c>
      <c r="AT21" s="142" t="str">
        <f t="shared" si="21"/>
        <v/>
      </c>
    </row>
    <row r="22" spans="1:46" ht="31.9" customHeight="1" x14ac:dyDescent="0.15">
      <c r="A22" s="85">
        <v>9</v>
      </c>
      <c r="B22" s="35"/>
      <c r="C22" s="35"/>
      <c r="D22" s="86"/>
      <c r="E22" s="37"/>
      <c r="F22" s="62"/>
      <c r="G22" s="87"/>
      <c r="H22" s="88"/>
      <c r="I22" s="38"/>
      <c r="J22" s="39"/>
      <c r="K22" s="40"/>
      <c r="L22" s="36"/>
      <c r="M22" s="41"/>
      <c r="N22" s="42"/>
      <c r="O22" s="41"/>
      <c r="P22" s="36"/>
      <c r="Q22" s="36"/>
      <c r="R22" s="36"/>
      <c r="S22" s="36"/>
      <c r="T22" s="101"/>
      <c r="U22" s="102"/>
      <c r="V22" s="1"/>
      <c r="W22" s="146"/>
      <c r="AA22" s="126" t="str">
        <f t="shared" si="22"/>
        <v/>
      </c>
      <c r="AB22" s="139" t="str">
        <f t="shared" si="23"/>
        <v/>
      </c>
      <c r="AC22" s="127" t="str">
        <f t="shared" si="24"/>
        <v/>
      </c>
      <c r="AD22" s="127" t="str">
        <f t="shared" si="25"/>
        <v/>
      </c>
      <c r="AE22" s="127" t="str">
        <f t="shared" si="26"/>
        <v/>
      </c>
      <c r="AF22" s="127" t="str">
        <f t="shared" si="27"/>
        <v/>
      </c>
      <c r="AG22" s="127" t="str">
        <f t="shared" si="28"/>
        <v/>
      </c>
      <c r="AH22" s="127" t="str">
        <f t="shared" si="29"/>
        <v/>
      </c>
      <c r="AI22" s="127" t="str">
        <f t="shared" si="30"/>
        <v/>
      </c>
      <c r="AJ22" s="128" t="str">
        <f t="shared" si="0"/>
        <v/>
      </c>
      <c r="AK22" s="128" t="str">
        <f t="shared" si="1"/>
        <v/>
      </c>
      <c r="AL22" s="128" t="str">
        <f t="shared" si="2"/>
        <v/>
      </c>
      <c r="AM22" s="128" t="str">
        <f t="shared" si="3"/>
        <v/>
      </c>
      <c r="AN22" s="129" t="str">
        <f t="shared" si="4"/>
        <v/>
      </c>
      <c r="AO22" s="129" t="str">
        <f t="shared" si="5"/>
        <v/>
      </c>
      <c r="AP22" s="129" t="str">
        <f t="shared" si="6"/>
        <v/>
      </c>
      <c r="AQ22" s="129" t="str">
        <f t="shared" si="7"/>
        <v/>
      </c>
      <c r="AR22" s="129" t="str">
        <f t="shared" si="8"/>
        <v/>
      </c>
      <c r="AS22" s="129" t="str">
        <f t="shared" si="9"/>
        <v/>
      </c>
      <c r="AT22" s="142" t="str">
        <f t="shared" si="21"/>
        <v/>
      </c>
    </row>
    <row r="23" spans="1:46" ht="31.9" customHeight="1" x14ac:dyDescent="0.15">
      <c r="A23" s="85">
        <v>10</v>
      </c>
      <c r="B23" s="35"/>
      <c r="C23" s="35"/>
      <c r="D23" s="86"/>
      <c r="E23" s="37"/>
      <c r="F23" s="62"/>
      <c r="G23" s="87"/>
      <c r="H23" s="88"/>
      <c r="I23" s="38"/>
      <c r="J23" s="39"/>
      <c r="K23" s="40"/>
      <c r="L23" s="36"/>
      <c r="M23" s="41"/>
      <c r="N23" s="42"/>
      <c r="O23" s="41"/>
      <c r="P23" s="36"/>
      <c r="Q23" s="36"/>
      <c r="R23" s="36"/>
      <c r="S23" s="36"/>
      <c r="T23" s="101"/>
      <c r="U23" s="102"/>
      <c r="V23" s="1"/>
      <c r="W23" s="146"/>
      <c r="AA23" s="126" t="str">
        <f t="shared" si="22"/>
        <v/>
      </c>
      <c r="AB23" s="139" t="str">
        <f t="shared" si="23"/>
        <v/>
      </c>
      <c r="AC23" s="127" t="str">
        <f t="shared" si="24"/>
        <v/>
      </c>
      <c r="AD23" s="127" t="str">
        <f t="shared" si="25"/>
        <v/>
      </c>
      <c r="AE23" s="127" t="str">
        <f t="shared" si="26"/>
        <v/>
      </c>
      <c r="AF23" s="127" t="str">
        <f t="shared" si="27"/>
        <v/>
      </c>
      <c r="AG23" s="127" t="str">
        <f t="shared" si="28"/>
        <v/>
      </c>
      <c r="AH23" s="127" t="str">
        <f t="shared" si="29"/>
        <v/>
      </c>
      <c r="AI23" s="127" t="str">
        <f t="shared" si="30"/>
        <v/>
      </c>
      <c r="AJ23" s="128" t="str">
        <f t="shared" si="0"/>
        <v/>
      </c>
      <c r="AK23" s="128" t="str">
        <f t="shared" si="1"/>
        <v/>
      </c>
      <c r="AL23" s="128" t="str">
        <f t="shared" si="2"/>
        <v/>
      </c>
      <c r="AM23" s="128" t="str">
        <f t="shared" si="3"/>
        <v/>
      </c>
      <c r="AN23" s="129" t="str">
        <f t="shared" si="4"/>
        <v/>
      </c>
      <c r="AO23" s="129" t="str">
        <f t="shared" si="5"/>
        <v/>
      </c>
      <c r="AP23" s="129" t="str">
        <f t="shared" si="6"/>
        <v/>
      </c>
      <c r="AQ23" s="129" t="str">
        <f t="shared" si="7"/>
        <v/>
      </c>
      <c r="AR23" s="129" t="str">
        <f t="shared" si="8"/>
        <v/>
      </c>
      <c r="AS23" s="129" t="str">
        <f t="shared" si="9"/>
        <v/>
      </c>
      <c r="AT23" s="142" t="str">
        <f t="shared" si="21"/>
        <v/>
      </c>
    </row>
    <row r="24" spans="1:46" ht="31.9" customHeight="1" x14ac:dyDescent="0.15">
      <c r="A24" s="85">
        <v>11</v>
      </c>
      <c r="B24" s="35"/>
      <c r="C24" s="35"/>
      <c r="D24" s="86"/>
      <c r="E24" s="37"/>
      <c r="F24" s="62"/>
      <c r="G24" s="87"/>
      <c r="H24" s="88"/>
      <c r="I24" s="38"/>
      <c r="J24" s="39"/>
      <c r="K24" s="40"/>
      <c r="L24" s="36"/>
      <c r="M24" s="41"/>
      <c r="N24" s="42"/>
      <c r="O24" s="41"/>
      <c r="P24" s="36"/>
      <c r="Q24" s="36"/>
      <c r="R24" s="36"/>
      <c r="S24" s="36"/>
      <c r="T24" s="101"/>
      <c r="U24" s="102"/>
      <c r="V24" s="1"/>
      <c r="W24" s="146"/>
      <c r="AA24" s="126" t="str">
        <f t="shared" si="22"/>
        <v/>
      </c>
      <c r="AB24" s="139" t="str">
        <f t="shared" si="23"/>
        <v/>
      </c>
      <c r="AC24" s="127" t="str">
        <f t="shared" si="24"/>
        <v/>
      </c>
      <c r="AD24" s="127" t="str">
        <f t="shared" si="25"/>
        <v/>
      </c>
      <c r="AE24" s="127" t="str">
        <f t="shared" si="26"/>
        <v/>
      </c>
      <c r="AF24" s="127" t="str">
        <f t="shared" si="27"/>
        <v/>
      </c>
      <c r="AG24" s="127" t="str">
        <f t="shared" si="28"/>
        <v/>
      </c>
      <c r="AH24" s="127" t="str">
        <f t="shared" si="29"/>
        <v/>
      </c>
      <c r="AI24" s="127" t="str">
        <f t="shared" si="30"/>
        <v/>
      </c>
      <c r="AJ24" s="128" t="str">
        <f t="shared" si="0"/>
        <v/>
      </c>
      <c r="AK24" s="128" t="str">
        <f t="shared" si="1"/>
        <v/>
      </c>
      <c r="AL24" s="128" t="str">
        <f t="shared" si="2"/>
        <v/>
      </c>
      <c r="AM24" s="128" t="str">
        <f t="shared" si="3"/>
        <v/>
      </c>
      <c r="AN24" s="129" t="str">
        <f t="shared" si="4"/>
        <v/>
      </c>
      <c r="AO24" s="129" t="str">
        <f t="shared" si="5"/>
        <v/>
      </c>
      <c r="AP24" s="129" t="str">
        <f t="shared" si="6"/>
        <v/>
      </c>
      <c r="AQ24" s="129" t="str">
        <f t="shared" si="7"/>
        <v/>
      </c>
      <c r="AR24" s="129" t="str">
        <f t="shared" si="8"/>
        <v/>
      </c>
      <c r="AS24" s="129" t="str">
        <f t="shared" si="9"/>
        <v/>
      </c>
      <c r="AT24" s="142" t="str">
        <f t="shared" si="21"/>
        <v/>
      </c>
    </row>
    <row r="25" spans="1:46" ht="31.9" customHeight="1" x14ac:dyDescent="0.15">
      <c r="A25" s="85">
        <v>12</v>
      </c>
      <c r="B25" s="35"/>
      <c r="C25" s="35"/>
      <c r="D25" s="86"/>
      <c r="E25" s="37"/>
      <c r="F25" s="62"/>
      <c r="G25" s="87"/>
      <c r="H25" s="88"/>
      <c r="I25" s="38"/>
      <c r="J25" s="39"/>
      <c r="K25" s="40"/>
      <c r="L25" s="36"/>
      <c r="M25" s="41"/>
      <c r="N25" s="42"/>
      <c r="O25" s="41"/>
      <c r="P25" s="36"/>
      <c r="Q25" s="36"/>
      <c r="R25" s="36"/>
      <c r="S25" s="36"/>
      <c r="T25" s="101"/>
      <c r="U25" s="102"/>
      <c r="V25" s="1"/>
      <c r="W25" s="146"/>
      <c r="AA25" s="126" t="str">
        <f t="shared" si="22"/>
        <v/>
      </c>
      <c r="AB25" s="139" t="str">
        <f t="shared" si="23"/>
        <v/>
      </c>
      <c r="AC25" s="127" t="str">
        <f t="shared" si="24"/>
        <v/>
      </c>
      <c r="AD25" s="127" t="str">
        <f t="shared" si="25"/>
        <v/>
      </c>
      <c r="AE25" s="127" t="str">
        <f t="shared" si="26"/>
        <v/>
      </c>
      <c r="AF25" s="127" t="str">
        <f t="shared" si="27"/>
        <v/>
      </c>
      <c r="AG25" s="127" t="str">
        <f t="shared" si="28"/>
        <v/>
      </c>
      <c r="AH25" s="127" t="str">
        <f t="shared" si="29"/>
        <v/>
      </c>
      <c r="AI25" s="127" t="str">
        <f t="shared" si="30"/>
        <v/>
      </c>
      <c r="AJ25" s="128" t="str">
        <f t="shared" si="0"/>
        <v/>
      </c>
      <c r="AK25" s="128" t="str">
        <f t="shared" si="1"/>
        <v/>
      </c>
      <c r="AL25" s="128" t="str">
        <f t="shared" si="2"/>
        <v/>
      </c>
      <c r="AM25" s="128" t="str">
        <f t="shared" si="3"/>
        <v/>
      </c>
      <c r="AN25" s="129" t="str">
        <f t="shared" si="4"/>
        <v/>
      </c>
      <c r="AO25" s="129" t="str">
        <f t="shared" si="5"/>
        <v/>
      </c>
      <c r="AP25" s="129" t="str">
        <f t="shared" si="6"/>
        <v/>
      </c>
      <c r="AQ25" s="129" t="str">
        <f t="shared" si="7"/>
        <v/>
      </c>
      <c r="AR25" s="129" t="str">
        <f t="shared" si="8"/>
        <v/>
      </c>
      <c r="AS25" s="129" t="str">
        <f t="shared" si="9"/>
        <v/>
      </c>
      <c r="AT25" s="142" t="str">
        <f t="shared" si="21"/>
        <v/>
      </c>
    </row>
    <row r="26" spans="1:46" ht="31.9" customHeight="1" x14ac:dyDescent="0.15">
      <c r="A26" s="85">
        <v>13</v>
      </c>
      <c r="B26" s="35"/>
      <c r="C26" s="35"/>
      <c r="D26" s="86"/>
      <c r="E26" s="37"/>
      <c r="F26" s="62"/>
      <c r="G26" s="87"/>
      <c r="H26" s="88"/>
      <c r="I26" s="38"/>
      <c r="J26" s="39"/>
      <c r="K26" s="40"/>
      <c r="L26" s="36"/>
      <c r="M26" s="41"/>
      <c r="N26" s="42"/>
      <c r="O26" s="41"/>
      <c r="P26" s="36"/>
      <c r="Q26" s="36"/>
      <c r="R26" s="36"/>
      <c r="S26" s="36"/>
      <c r="T26" s="101"/>
      <c r="U26" s="102"/>
      <c r="V26" s="1"/>
      <c r="W26" s="146"/>
      <c r="AA26" s="126" t="str">
        <f t="shared" si="22"/>
        <v/>
      </c>
      <c r="AB26" s="139" t="str">
        <f t="shared" si="23"/>
        <v/>
      </c>
      <c r="AC26" s="127" t="str">
        <f t="shared" si="24"/>
        <v/>
      </c>
      <c r="AD26" s="127" t="str">
        <f t="shared" si="25"/>
        <v/>
      </c>
      <c r="AE26" s="127" t="str">
        <f t="shared" si="26"/>
        <v/>
      </c>
      <c r="AF26" s="127" t="str">
        <f t="shared" si="27"/>
        <v/>
      </c>
      <c r="AG26" s="127" t="str">
        <f t="shared" si="28"/>
        <v/>
      </c>
      <c r="AH26" s="127" t="str">
        <f t="shared" si="29"/>
        <v/>
      </c>
      <c r="AI26" s="127" t="str">
        <f t="shared" si="30"/>
        <v/>
      </c>
      <c r="AJ26" s="128" t="str">
        <f t="shared" si="0"/>
        <v/>
      </c>
      <c r="AK26" s="128" t="str">
        <f t="shared" si="1"/>
        <v/>
      </c>
      <c r="AL26" s="128" t="str">
        <f t="shared" si="2"/>
        <v/>
      </c>
      <c r="AM26" s="128" t="str">
        <f t="shared" si="3"/>
        <v/>
      </c>
      <c r="AN26" s="129" t="str">
        <f t="shared" si="4"/>
        <v/>
      </c>
      <c r="AO26" s="129" t="str">
        <f t="shared" si="5"/>
        <v/>
      </c>
      <c r="AP26" s="129" t="str">
        <f t="shared" si="6"/>
        <v/>
      </c>
      <c r="AQ26" s="129" t="str">
        <f t="shared" si="7"/>
        <v/>
      </c>
      <c r="AR26" s="129" t="str">
        <f t="shared" si="8"/>
        <v/>
      </c>
      <c r="AS26" s="129" t="str">
        <f t="shared" si="9"/>
        <v/>
      </c>
      <c r="AT26" s="142" t="str">
        <f t="shared" si="21"/>
        <v/>
      </c>
    </row>
    <row r="27" spans="1:46" ht="31.9" customHeight="1" x14ac:dyDescent="0.15">
      <c r="A27" s="85">
        <v>14</v>
      </c>
      <c r="B27" s="35"/>
      <c r="C27" s="35"/>
      <c r="D27" s="86"/>
      <c r="E27" s="37"/>
      <c r="F27" s="62"/>
      <c r="G27" s="87"/>
      <c r="H27" s="88"/>
      <c r="I27" s="38"/>
      <c r="J27" s="39"/>
      <c r="K27" s="40"/>
      <c r="L27" s="36"/>
      <c r="M27" s="41"/>
      <c r="N27" s="42"/>
      <c r="O27" s="41"/>
      <c r="P27" s="36"/>
      <c r="Q27" s="36"/>
      <c r="R27" s="36"/>
      <c r="S27" s="36"/>
      <c r="T27" s="101"/>
      <c r="U27" s="102"/>
      <c r="V27" s="1"/>
      <c r="W27" s="146"/>
      <c r="AA27" s="126" t="str">
        <f t="shared" si="22"/>
        <v/>
      </c>
      <c r="AB27" s="139" t="str">
        <f t="shared" si="23"/>
        <v/>
      </c>
      <c r="AC27" s="127" t="str">
        <f t="shared" si="24"/>
        <v/>
      </c>
      <c r="AD27" s="127" t="str">
        <f t="shared" si="25"/>
        <v/>
      </c>
      <c r="AE27" s="127" t="str">
        <f t="shared" si="26"/>
        <v/>
      </c>
      <c r="AF27" s="127" t="str">
        <f t="shared" si="27"/>
        <v/>
      </c>
      <c r="AG27" s="127" t="str">
        <f t="shared" si="28"/>
        <v/>
      </c>
      <c r="AH27" s="127" t="str">
        <f t="shared" si="29"/>
        <v/>
      </c>
      <c r="AI27" s="127" t="str">
        <f t="shared" si="30"/>
        <v/>
      </c>
      <c r="AJ27" s="128" t="str">
        <f t="shared" si="0"/>
        <v/>
      </c>
      <c r="AK27" s="128" t="str">
        <f t="shared" si="1"/>
        <v/>
      </c>
      <c r="AL27" s="128" t="str">
        <f t="shared" si="2"/>
        <v/>
      </c>
      <c r="AM27" s="128" t="str">
        <f t="shared" si="3"/>
        <v/>
      </c>
      <c r="AN27" s="129" t="str">
        <f t="shared" si="4"/>
        <v/>
      </c>
      <c r="AO27" s="129" t="str">
        <f t="shared" si="5"/>
        <v/>
      </c>
      <c r="AP27" s="129" t="str">
        <f t="shared" si="6"/>
        <v/>
      </c>
      <c r="AQ27" s="129" t="str">
        <f t="shared" si="7"/>
        <v/>
      </c>
      <c r="AR27" s="129" t="str">
        <f t="shared" si="8"/>
        <v/>
      </c>
      <c r="AS27" s="129" t="str">
        <f t="shared" si="9"/>
        <v/>
      </c>
      <c r="AT27" s="142" t="str">
        <f t="shared" si="21"/>
        <v/>
      </c>
    </row>
    <row r="28" spans="1:46" ht="31.9" customHeight="1" x14ac:dyDescent="0.15">
      <c r="A28" s="91">
        <v>15</v>
      </c>
      <c r="B28" s="65"/>
      <c r="C28" s="65"/>
      <c r="D28" s="92"/>
      <c r="E28" s="67"/>
      <c r="F28" s="68"/>
      <c r="G28" s="93"/>
      <c r="H28" s="94"/>
      <c r="I28" s="69"/>
      <c r="J28" s="70"/>
      <c r="K28" s="71"/>
      <c r="L28" s="66"/>
      <c r="M28" s="72"/>
      <c r="N28" s="73"/>
      <c r="O28" s="72"/>
      <c r="P28" s="66"/>
      <c r="Q28" s="66"/>
      <c r="R28" s="66"/>
      <c r="S28" s="66"/>
      <c r="T28" s="103"/>
      <c r="U28" s="104"/>
      <c r="V28" s="1"/>
      <c r="W28" s="146"/>
      <c r="AA28" s="126" t="str">
        <f t="shared" si="22"/>
        <v/>
      </c>
      <c r="AB28" s="139" t="str">
        <f t="shared" si="23"/>
        <v/>
      </c>
      <c r="AC28" s="127" t="str">
        <f t="shared" si="24"/>
        <v/>
      </c>
      <c r="AD28" s="127" t="str">
        <f>IF(B28="","",IF(I28="人間ドック
 一般コース","ドック一般",IF(I28="人間ドック
 女性コース","ドック女性",IF(I28="人間ドック
 大腸コース","ドック大腸",IF(I28="人間ドック
 2日一般コース","ドック２日一般",IF(I28="人間ドック
 2日女性コース","ドック２日女性",IF(I28="人間ドック
 付加健診","付加健診",IF(I28="健康診断
 一般コース","健診一般",IF(I28="健康診断
 心電図コース","健診心電図",IF(I28="健康診断
 精密コース","健診精密",IF(I28="生活習慣病
 予防健診","生活",IF(I28="健康診断
 労基Ａコース","労基Ａ",IF(I28="健康診断
 労基Ｂコース","労基Ｂ",IF(I28="健康診断
 新採用コース","新採用","エラー"))))))))))))))</f>
        <v/>
      </c>
      <c r="AE28" s="127" t="str">
        <f t="shared" si="26"/>
        <v/>
      </c>
      <c r="AF28" s="127" t="str">
        <f t="shared" si="27"/>
        <v/>
      </c>
      <c r="AG28" s="127" t="str">
        <f t="shared" si="28"/>
        <v/>
      </c>
      <c r="AH28" s="127" t="str">
        <f t="shared" si="29"/>
        <v/>
      </c>
      <c r="AI28" s="127" t="str">
        <f t="shared" si="30"/>
        <v/>
      </c>
      <c r="AJ28" s="128" t="str">
        <f t="shared" si="0"/>
        <v/>
      </c>
      <c r="AK28" s="128" t="str">
        <f t="shared" si="1"/>
        <v/>
      </c>
      <c r="AL28" s="128" t="str">
        <f t="shared" si="2"/>
        <v/>
      </c>
      <c r="AM28" s="128" t="str">
        <f t="shared" si="3"/>
        <v/>
      </c>
      <c r="AN28" s="129" t="str">
        <f t="shared" si="4"/>
        <v/>
      </c>
      <c r="AO28" s="129" t="str">
        <f t="shared" si="5"/>
        <v/>
      </c>
      <c r="AP28" s="129" t="str">
        <f t="shared" si="6"/>
        <v/>
      </c>
      <c r="AQ28" s="129" t="str">
        <f t="shared" si="7"/>
        <v/>
      </c>
      <c r="AR28" s="129" t="str">
        <f t="shared" si="8"/>
        <v/>
      </c>
      <c r="AS28" s="129" t="str">
        <f t="shared" si="9"/>
        <v/>
      </c>
      <c r="AT28" s="142" t="str">
        <f t="shared" si="21"/>
        <v/>
      </c>
    </row>
    <row r="29" spans="1:46" ht="31.9" customHeight="1" x14ac:dyDescent="0.15">
      <c r="A29" s="91">
        <v>16</v>
      </c>
      <c r="B29" s="65"/>
      <c r="C29" s="65"/>
      <c r="D29" s="92"/>
      <c r="E29" s="67"/>
      <c r="F29" s="68"/>
      <c r="G29" s="93"/>
      <c r="H29" s="94"/>
      <c r="I29" s="69"/>
      <c r="J29" s="70"/>
      <c r="K29" s="71"/>
      <c r="L29" s="66"/>
      <c r="M29" s="72"/>
      <c r="N29" s="73"/>
      <c r="O29" s="72"/>
      <c r="P29" s="66"/>
      <c r="Q29" s="66"/>
      <c r="R29" s="66"/>
      <c r="S29" s="66"/>
      <c r="T29" s="103"/>
      <c r="U29" s="104"/>
      <c r="V29" s="1"/>
      <c r="W29" s="146"/>
      <c r="AA29" s="126" t="str">
        <f t="shared" si="22"/>
        <v/>
      </c>
      <c r="AB29" s="139" t="str">
        <f t="shared" si="23"/>
        <v/>
      </c>
      <c r="AC29" s="127" t="str">
        <f t="shared" si="24"/>
        <v/>
      </c>
      <c r="AD29" s="127" t="str">
        <f t="shared" si="25"/>
        <v/>
      </c>
      <c r="AE29" s="127" t="str">
        <f t="shared" si="26"/>
        <v/>
      </c>
      <c r="AF29" s="127" t="str">
        <f t="shared" si="27"/>
        <v/>
      </c>
      <c r="AG29" s="127" t="str">
        <f t="shared" si="28"/>
        <v/>
      </c>
      <c r="AH29" s="127" t="str">
        <f t="shared" si="29"/>
        <v/>
      </c>
      <c r="AI29" s="127" t="str">
        <f t="shared" si="30"/>
        <v/>
      </c>
      <c r="AJ29" s="128" t="str">
        <f t="shared" si="0"/>
        <v/>
      </c>
      <c r="AK29" s="128" t="str">
        <f t="shared" si="1"/>
        <v/>
      </c>
      <c r="AL29" s="128" t="str">
        <f t="shared" si="2"/>
        <v/>
      </c>
      <c r="AM29" s="128" t="str">
        <f t="shared" si="3"/>
        <v/>
      </c>
      <c r="AN29" s="129" t="str">
        <f t="shared" si="4"/>
        <v/>
      </c>
      <c r="AO29" s="129" t="str">
        <f t="shared" si="5"/>
        <v/>
      </c>
      <c r="AP29" s="129" t="str">
        <f t="shared" si="6"/>
        <v/>
      </c>
      <c r="AQ29" s="129" t="str">
        <f t="shared" si="7"/>
        <v/>
      </c>
      <c r="AR29" s="129" t="str">
        <f t="shared" si="8"/>
        <v/>
      </c>
      <c r="AS29" s="129" t="str">
        <f t="shared" si="9"/>
        <v/>
      </c>
      <c r="AT29" s="142" t="str">
        <f t="shared" si="21"/>
        <v/>
      </c>
    </row>
    <row r="30" spans="1:46" ht="31.9" customHeight="1" x14ac:dyDescent="0.15">
      <c r="A30" s="91">
        <v>17</v>
      </c>
      <c r="B30" s="65"/>
      <c r="C30" s="65"/>
      <c r="D30" s="92"/>
      <c r="E30" s="67"/>
      <c r="F30" s="68"/>
      <c r="G30" s="93"/>
      <c r="H30" s="94"/>
      <c r="I30" s="69"/>
      <c r="J30" s="70"/>
      <c r="K30" s="71"/>
      <c r="L30" s="66"/>
      <c r="M30" s="72"/>
      <c r="N30" s="73"/>
      <c r="O30" s="72"/>
      <c r="P30" s="66"/>
      <c r="Q30" s="66"/>
      <c r="R30" s="66"/>
      <c r="S30" s="66"/>
      <c r="T30" s="103"/>
      <c r="U30" s="104"/>
      <c r="V30" s="1"/>
      <c r="W30" s="146"/>
      <c r="AA30" s="126" t="str">
        <f t="shared" si="22"/>
        <v/>
      </c>
      <c r="AB30" s="139" t="str">
        <f t="shared" si="23"/>
        <v/>
      </c>
      <c r="AC30" s="127" t="str">
        <f t="shared" si="24"/>
        <v/>
      </c>
      <c r="AD30" s="127" t="str">
        <f t="shared" si="25"/>
        <v/>
      </c>
      <c r="AE30" s="127" t="str">
        <f t="shared" si="26"/>
        <v/>
      </c>
      <c r="AF30" s="127" t="str">
        <f t="shared" si="27"/>
        <v/>
      </c>
      <c r="AG30" s="127" t="str">
        <f t="shared" si="28"/>
        <v/>
      </c>
      <c r="AH30" s="127" t="str">
        <f t="shared" si="29"/>
        <v/>
      </c>
      <c r="AI30" s="127" t="str">
        <f t="shared" si="30"/>
        <v/>
      </c>
      <c r="AJ30" s="128" t="str">
        <f t="shared" si="0"/>
        <v/>
      </c>
      <c r="AK30" s="128" t="str">
        <f t="shared" si="1"/>
        <v/>
      </c>
      <c r="AL30" s="128" t="str">
        <f t="shared" si="2"/>
        <v/>
      </c>
      <c r="AM30" s="128" t="str">
        <f t="shared" si="3"/>
        <v/>
      </c>
      <c r="AN30" s="129" t="str">
        <f t="shared" si="4"/>
        <v/>
      </c>
      <c r="AO30" s="129" t="str">
        <f t="shared" si="5"/>
        <v/>
      </c>
      <c r="AP30" s="129" t="str">
        <f t="shared" si="6"/>
        <v/>
      </c>
      <c r="AQ30" s="129" t="str">
        <f t="shared" si="7"/>
        <v/>
      </c>
      <c r="AR30" s="129" t="str">
        <f t="shared" si="8"/>
        <v/>
      </c>
      <c r="AS30" s="129" t="str">
        <f t="shared" si="9"/>
        <v/>
      </c>
      <c r="AT30" s="142" t="str">
        <f t="shared" si="21"/>
        <v/>
      </c>
    </row>
    <row r="31" spans="1:46" ht="31.9" customHeight="1" x14ac:dyDescent="0.15">
      <c r="A31" s="91">
        <v>18</v>
      </c>
      <c r="B31" s="65"/>
      <c r="C31" s="65"/>
      <c r="D31" s="92"/>
      <c r="E31" s="67"/>
      <c r="F31" s="68"/>
      <c r="G31" s="93"/>
      <c r="H31" s="94"/>
      <c r="I31" s="69"/>
      <c r="J31" s="70"/>
      <c r="K31" s="71"/>
      <c r="L31" s="66"/>
      <c r="M31" s="72"/>
      <c r="N31" s="73"/>
      <c r="O31" s="72"/>
      <c r="P31" s="66"/>
      <c r="Q31" s="66"/>
      <c r="R31" s="66"/>
      <c r="S31" s="66"/>
      <c r="T31" s="103"/>
      <c r="U31" s="104"/>
      <c r="V31" s="1"/>
      <c r="W31" s="146"/>
      <c r="AA31" s="126" t="str">
        <f t="shared" si="22"/>
        <v/>
      </c>
      <c r="AB31" s="139" t="str">
        <f t="shared" si="23"/>
        <v/>
      </c>
      <c r="AC31" s="127" t="str">
        <f t="shared" si="24"/>
        <v/>
      </c>
      <c r="AD31" s="127" t="str">
        <f t="shared" si="25"/>
        <v/>
      </c>
      <c r="AE31" s="127" t="str">
        <f t="shared" si="26"/>
        <v/>
      </c>
      <c r="AF31" s="127" t="str">
        <f t="shared" si="27"/>
        <v/>
      </c>
      <c r="AG31" s="127" t="str">
        <f t="shared" si="28"/>
        <v/>
      </c>
      <c r="AH31" s="127" t="str">
        <f t="shared" si="29"/>
        <v/>
      </c>
      <c r="AI31" s="127" t="str">
        <f t="shared" si="30"/>
        <v/>
      </c>
      <c r="AJ31" s="128" t="str">
        <f t="shared" si="0"/>
        <v/>
      </c>
      <c r="AK31" s="128" t="str">
        <f t="shared" si="1"/>
        <v/>
      </c>
      <c r="AL31" s="128" t="str">
        <f t="shared" si="2"/>
        <v/>
      </c>
      <c r="AM31" s="128" t="str">
        <f t="shared" si="3"/>
        <v/>
      </c>
      <c r="AN31" s="129" t="str">
        <f t="shared" si="4"/>
        <v/>
      </c>
      <c r="AO31" s="129" t="str">
        <f t="shared" si="5"/>
        <v/>
      </c>
      <c r="AP31" s="129" t="str">
        <f t="shared" si="6"/>
        <v/>
      </c>
      <c r="AQ31" s="129" t="str">
        <f t="shared" si="7"/>
        <v/>
      </c>
      <c r="AR31" s="129" t="str">
        <f t="shared" si="8"/>
        <v/>
      </c>
      <c r="AS31" s="129" t="str">
        <f t="shared" si="9"/>
        <v/>
      </c>
      <c r="AT31" s="142" t="str">
        <f t="shared" si="21"/>
        <v/>
      </c>
    </row>
    <row r="32" spans="1:46" ht="31.9" customHeight="1" x14ac:dyDescent="0.15">
      <c r="A32" s="91">
        <v>19</v>
      </c>
      <c r="B32" s="65"/>
      <c r="C32" s="65"/>
      <c r="D32" s="92"/>
      <c r="E32" s="67"/>
      <c r="F32" s="68"/>
      <c r="G32" s="93"/>
      <c r="H32" s="94"/>
      <c r="I32" s="69"/>
      <c r="J32" s="70"/>
      <c r="K32" s="71"/>
      <c r="L32" s="66"/>
      <c r="M32" s="72"/>
      <c r="N32" s="73"/>
      <c r="O32" s="72"/>
      <c r="P32" s="66"/>
      <c r="Q32" s="66"/>
      <c r="R32" s="66"/>
      <c r="S32" s="66"/>
      <c r="T32" s="103"/>
      <c r="U32" s="104"/>
      <c r="V32" s="1"/>
      <c r="W32" s="146"/>
      <c r="AA32" s="126" t="str">
        <f t="shared" si="22"/>
        <v/>
      </c>
      <c r="AB32" s="139" t="str">
        <f t="shared" si="23"/>
        <v/>
      </c>
      <c r="AC32" s="127" t="str">
        <f t="shared" si="24"/>
        <v/>
      </c>
      <c r="AD32" s="127" t="str">
        <f t="shared" si="25"/>
        <v/>
      </c>
      <c r="AE32" s="127" t="str">
        <f t="shared" si="26"/>
        <v/>
      </c>
      <c r="AF32" s="127" t="str">
        <f t="shared" si="27"/>
        <v/>
      </c>
      <c r="AG32" s="127" t="str">
        <f t="shared" si="28"/>
        <v/>
      </c>
      <c r="AH32" s="127" t="str">
        <f t="shared" si="29"/>
        <v/>
      </c>
      <c r="AI32" s="127" t="str">
        <f t="shared" si="30"/>
        <v/>
      </c>
      <c r="AJ32" s="128" t="str">
        <f t="shared" si="0"/>
        <v/>
      </c>
      <c r="AK32" s="128" t="str">
        <f t="shared" si="1"/>
        <v/>
      </c>
      <c r="AL32" s="128" t="str">
        <f t="shared" si="2"/>
        <v/>
      </c>
      <c r="AM32" s="128" t="str">
        <f t="shared" si="3"/>
        <v/>
      </c>
      <c r="AN32" s="129" t="str">
        <f t="shared" si="4"/>
        <v/>
      </c>
      <c r="AO32" s="129" t="str">
        <f t="shared" si="5"/>
        <v/>
      </c>
      <c r="AP32" s="129" t="str">
        <f t="shared" si="6"/>
        <v/>
      </c>
      <c r="AQ32" s="129" t="str">
        <f t="shared" si="7"/>
        <v/>
      </c>
      <c r="AR32" s="129" t="str">
        <f t="shared" si="8"/>
        <v/>
      </c>
      <c r="AS32" s="129" t="str">
        <f t="shared" si="9"/>
        <v/>
      </c>
      <c r="AT32" s="142" t="str">
        <f t="shared" si="21"/>
        <v/>
      </c>
    </row>
    <row r="33" spans="1:46" ht="31.9" customHeight="1" x14ac:dyDescent="0.15">
      <c r="A33" s="95">
        <v>20</v>
      </c>
      <c r="B33" s="46"/>
      <c r="C33" s="46"/>
      <c r="D33" s="96"/>
      <c r="E33" s="48"/>
      <c r="F33" s="64"/>
      <c r="G33" s="97"/>
      <c r="H33" s="98"/>
      <c r="I33" s="49"/>
      <c r="J33" s="50"/>
      <c r="K33" s="51"/>
      <c r="L33" s="47"/>
      <c r="M33" s="52"/>
      <c r="N33" s="53"/>
      <c r="O33" s="52"/>
      <c r="P33" s="47"/>
      <c r="Q33" s="47"/>
      <c r="R33" s="47"/>
      <c r="S33" s="47"/>
      <c r="T33" s="105"/>
      <c r="U33" s="106"/>
      <c r="V33" s="1"/>
      <c r="W33" s="146"/>
      <c r="AA33" s="126" t="str">
        <f t="shared" si="22"/>
        <v/>
      </c>
      <c r="AB33" s="139" t="str">
        <f t="shared" si="23"/>
        <v/>
      </c>
      <c r="AC33" s="127" t="str">
        <f t="shared" si="24"/>
        <v/>
      </c>
      <c r="AD33" s="127" t="str">
        <f t="shared" si="25"/>
        <v/>
      </c>
      <c r="AE33" s="127" t="str">
        <f t="shared" si="26"/>
        <v/>
      </c>
      <c r="AF33" s="127" t="str">
        <f t="shared" si="27"/>
        <v/>
      </c>
      <c r="AG33" s="127" t="str">
        <f t="shared" si="28"/>
        <v/>
      </c>
      <c r="AH33" s="127" t="str">
        <f t="shared" si="29"/>
        <v/>
      </c>
      <c r="AI33" s="127" t="str">
        <f t="shared" si="30"/>
        <v/>
      </c>
      <c r="AJ33" s="128" t="str">
        <f t="shared" si="0"/>
        <v/>
      </c>
      <c r="AK33" s="128" t="str">
        <f t="shared" si="1"/>
        <v/>
      </c>
      <c r="AL33" s="128" t="str">
        <f t="shared" si="2"/>
        <v/>
      </c>
      <c r="AM33" s="128" t="str">
        <f t="shared" si="3"/>
        <v/>
      </c>
      <c r="AN33" s="129" t="str">
        <f t="shared" si="4"/>
        <v/>
      </c>
      <c r="AO33" s="129" t="str">
        <f t="shared" si="5"/>
        <v/>
      </c>
      <c r="AP33" s="129" t="str">
        <f t="shared" si="6"/>
        <v/>
      </c>
      <c r="AQ33" s="129" t="str">
        <f t="shared" si="7"/>
        <v/>
      </c>
      <c r="AR33" s="129" t="str">
        <f t="shared" si="8"/>
        <v/>
      </c>
      <c r="AS33" s="129" t="str">
        <f t="shared" si="9"/>
        <v/>
      </c>
      <c r="AT33" s="142" t="str">
        <f t="shared" si="21"/>
        <v/>
      </c>
    </row>
    <row r="34" spans="1:46" x14ac:dyDescent="0.15">
      <c r="P34" s="1"/>
    </row>
    <row r="35" spans="1:46" x14ac:dyDescent="0.15">
      <c r="P35" s="1"/>
    </row>
    <row r="36" spans="1:46" x14ac:dyDescent="0.15">
      <c r="P36" s="1"/>
    </row>
  </sheetData>
  <mergeCells count="15">
    <mergeCell ref="W11:BM11"/>
    <mergeCell ref="A10:A12"/>
    <mergeCell ref="C5:D5"/>
    <mergeCell ref="H2:I2"/>
    <mergeCell ref="C2:E2"/>
    <mergeCell ref="K11:L11"/>
    <mergeCell ref="M11:N11"/>
    <mergeCell ref="O11:T11"/>
    <mergeCell ref="K10:T10"/>
    <mergeCell ref="T8:U8"/>
    <mergeCell ref="O2:P2"/>
    <mergeCell ref="J10:J11"/>
    <mergeCell ref="C10:C11"/>
    <mergeCell ref="B10:B11"/>
    <mergeCell ref="C6:D6"/>
  </mergeCells>
  <phoneticPr fontId="3"/>
  <dataValidations count="7">
    <dataValidation type="list" allowBlank="1" showInputMessage="1" showErrorMessage="1" sqref="K14:S33">
      <formula1>"●"</formula1>
    </dataValidation>
    <dataValidation type="list" allowBlank="1" showInputMessage="1" showErrorMessage="1" sqref="H13:H33">
      <formula1>"7:30-8:00,8:00-8:30,8:30-9:00,9:00-9:30,9:30-10:00,14:15-14:30"</formula1>
    </dataValidation>
    <dataValidation type="list" allowBlank="1" showInputMessage="1" showErrorMessage="1" sqref="K13:S13 U13">
      <formula1>#REF!</formula1>
    </dataValidation>
    <dataValidation type="list" allowBlank="1" showInputMessage="1" showErrorMessage="1" sqref="I13:I33">
      <formula1>$AV$12:$BJ$12</formula1>
    </dataValidation>
    <dataValidation type="list" allowBlank="1" showInputMessage="1" showErrorMessage="1" sqref="J13:J33">
      <formula1>$BK$12:$BM$12</formula1>
    </dataValidation>
    <dataValidation type="list" allowBlank="1" showInputMessage="1" showErrorMessage="1" sqref="Z1:Z1048576">
      <formula1>"本人,家族"</formula1>
    </dataValidation>
    <dataValidation type="list" allowBlank="1" showInputMessage="1" showErrorMessage="1" sqref="D14:D33">
      <formula1>"男,女"</formula1>
    </dataValidation>
  </dataValidations>
  <printOptions horizontalCentered="1"/>
  <pageMargins left="0.11811023622047245" right="0" top="0.19685039370078741" bottom="0.11811023622047245" header="0.31496062992125984" footer="0.31496062992125984"/>
  <pageSetup paperSize="9" scale="6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健康診断申込書 (記入例)</vt:lpstr>
      <vt:lpstr>健康診断申込書</vt:lpstr>
      <vt:lpstr>予約名簿</vt:lpstr>
      <vt:lpstr>予約名簿!Print_Area</vt:lpstr>
      <vt:lpstr>予約名簿!Print_Titles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KSR-USER</dc:creator>
  <cp:lastModifiedBy>T0111062</cp:lastModifiedBy>
  <cp:lastPrinted>2024-03-13T13:22:01Z</cp:lastPrinted>
  <dcterms:created xsi:type="dcterms:W3CDTF">2022-04-19T03:48:11Z</dcterms:created>
  <dcterms:modified xsi:type="dcterms:W3CDTF">2026-03-04T02:18:40Z</dcterms:modified>
</cp:coreProperties>
</file>